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TRUNG THU\2025\GUI KH\HUU NGHI\"/>
    </mc:Choice>
  </mc:AlternateContent>
  <workbookProtection workbookAlgorithmName="SHA-512" workbookHashValue="/fHiBDCjz5xN3yU83Zq6iUUG2arqysIH1y1KdlFFC/4rgexxLGe3IWQKdYT+f4Wrn+5dAfsywaTvz0LHDGshUw==" workbookSaltValue="FxmEZiMIVoXLqLzjNopnKA==" workbookSpinCount="100000" lockStructure="1"/>
  <bookViews>
    <workbookView xWindow="0" yWindow="0" windowWidth="28800" windowHeight="12435"/>
  </bookViews>
  <sheets>
    <sheet name="Đơn đặt hàng" sheetId="5" r:id="rId1"/>
    <sheet name="PL" sheetId="10" r:id="rId2"/>
    <sheet name="BBGH" sheetId="6" r:id="rId3"/>
    <sheet name="DATA SP" sheetId="9" r:id="rId4"/>
  </sheets>
  <externalReferences>
    <externalReference r:id="rId5"/>
    <externalReference r:id="rId6"/>
  </externalReferences>
  <calcPr calcId="152511"/>
</workbook>
</file>

<file path=xl/calcChain.xml><?xml version="1.0" encoding="utf-8"?>
<calcChain xmlns="http://schemas.openxmlformats.org/spreadsheetml/2006/main">
  <c r="G12" i="5" l="1"/>
  <c r="G13" i="5"/>
  <c r="G14" i="5"/>
  <c r="G15" i="5"/>
  <c r="G16" i="5"/>
  <c r="G17" i="5"/>
  <c r="G18" i="5"/>
  <c r="G19" i="5"/>
  <c r="G20" i="5"/>
  <c r="G11" i="5"/>
  <c r="D12" i="5"/>
  <c r="D13" i="5"/>
  <c r="D14" i="5"/>
  <c r="D15" i="5"/>
  <c r="D16" i="5"/>
  <c r="D17" i="5"/>
  <c r="D18" i="5"/>
  <c r="D19" i="5"/>
  <c r="D20" i="5"/>
  <c r="D11" i="5"/>
  <c r="B12" i="5"/>
  <c r="B13" i="5"/>
  <c r="B14" i="5"/>
  <c r="B15" i="5"/>
  <c r="B16" i="5"/>
  <c r="B17" i="5"/>
  <c r="B18" i="5"/>
  <c r="B19" i="5"/>
  <c r="B20" i="5"/>
  <c r="B11" i="5"/>
  <c r="H23" i="6" l="1"/>
  <c r="J11" i="5"/>
  <c r="J12" i="5"/>
  <c r="J13" i="5"/>
  <c r="J14" i="5"/>
  <c r="J15" i="5"/>
  <c r="J16" i="5"/>
  <c r="J17" i="5"/>
  <c r="J18" i="5"/>
  <c r="J19" i="5"/>
  <c r="J20" i="5"/>
  <c r="K11" i="5" l="1"/>
  <c r="G7" i="10" s="1"/>
  <c r="K12" i="5"/>
  <c r="G8" i="10" s="1"/>
  <c r="K13" i="5"/>
  <c r="G9" i="10" s="1"/>
  <c r="K14" i="5"/>
  <c r="G10" i="10" s="1"/>
  <c r="K15" i="5"/>
  <c r="G11" i="10" s="1"/>
  <c r="K16" i="5"/>
  <c r="G12" i="10" s="1"/>
  <c r="K17" i="5"/>
  <c r="G13" i="10" s="1"/>
  <c r="K18" i="5"/>
  <c r="G14" i="10" s="1"/>
  <c r="K19" i="5"/>
  <c r="G15" i="10" s="1"/>
  <c r="K20" i="5"/>
  <c r="G16" i="10" s="1"/>
  <c r="H12" i="5" l="1"/>
  <c r="H13" i="5"/>
  <c r="H14" i="5"/>
  <c r="H15" i="5"/>
  <c r="H16" i="5"/>
  <c r="H17" i="5"/>
  <c r="H18" i="5"/>
  <c r="H19" i="5"/>
  <c r="H20" i="5"/>
  <c r="C21" i="6" l="1"/>
  <c r="F21" i="5"/>
  <c r="H11" i="5"/>
  <c r="H21" i="5" s="1"/>
  <c r="L13" i="5"/>
  <c r="L15" i="5"/>
  <c r="L17" i="5"/>
  <c r="L19" i="5"/>
  <c r="L11" i="5" l="1"/>
  <c r="H22" i="5"/>
  <c r="L20" i="5"/>
  <c r="L18" i="5"/>
  <c r="L16" i="5"/>
  <c r="L14" i="5"/>
  <c r="L12" i="5"/>
  <c r="H24" i="5" l="1"/>
  <c r="H30" i="5" s="1"/>
  <c r="L22" i="5"/>
  <c r="L23" i="5" s="1"/>
  <c r="L24" i="5" s="1"/>
  <c r="F12" i="6" l="1"/>
  <c r="F13" i="6"/>
  <c r="F14" i="6"/>
  <c r="F15" i="6"/>
  <c r="F16" i="6"/>
  <c r="F17" i="6"/>
  <c r="F18" i="6"/>
  <c r="F19" i="6"/>
  <c r="F20" i="6"/>
  <c r="F11" i="6"/>
  <c r="E12" i="6"/>
  <c r="E13" i="6"/>
  <c r="E14" i="6"/>
  <c r="E15" i="6"/>
  <c r="E16" i="6"/>
  <c r="E17" i="6"/>
  <c r="E18" i="6"/>
  <c r="E19" i="6"/>
  <c r="E20" i="6"/>
  <c r="E11" i="6"/>
  <c r="D20" i="6" l="1"/>
  <c r="B20" i="6"/>
  <c r="D19" i="6"/>
  <c r="B19" i="6"/>
  <c r="D18" i="6"/>
  <c r="B18" i="6"/>
  <c r="D17" i="6"/>
  <c r="B17" i="6"/>
  <c r="D16" i="6"/>
  <c r="B16" i="6"/>
  <c r="D15" i="6"/>
  <c r="B15" i="6"/>
  <c r="B14" i="6"/>
  <c r="D14" i="6"/>
  <c r="D13" i="6"/>
  <c r="B13" i="6"/>
  <c r="D12" i="6"/>
  <c r="B12" i="6"/>
  <c r="D11" i="6"/>
  <c r="B11" i="6"/>
  <c r="C8" i="6"/>
  <c r="C7" i="6"/>
  <c r="C5" i="6" l="1"/>
  <c r="C6" i="6"/>
  <c r="C4" i="6"/>
  <c r="F8" i="10" l="1"/>
  <c r="F9" i="10"/>
  <c r="F10" i="10"/>
  <c r="F11" i="10"/>
  <c r="F12" i="10"/>
  <c r="F13" i="10"/>
  <c r="F14" i="10"/>
  <c r="F15" i="10"/>
  <c r="F16" i="10"/>
  <c r="F7" i="10"/>
  <c r="E8" i="10"/>
  <c r="E9" i="10"/>
  <c r="E10" i="10"/>
  <c r="E11" i="10"/>
  <c r="E12" i="10"/>
  <c r="E13" i="10"/>
  <c r="E14" i="10"/>
  <c r="E15" i="10"/>
  <c r="E16" i="10"/>
  <c r="E7" i="10"/>
  <c r="C16" i="10" l="1"/>
  <c r="D16" i="10"/>
  <c r="D15" i="10"/>
  <c r="C15" i="10"/>
  <c r="C14" i="10"/>
  <c r="D14" i="10"/>
  <c r="D13" i="10"/>
  <c r="C13" i="10"/>
  <c r="C12" i="10"/>
  <c r="D12" i="10"/>
  <c r="D11" i="10"/>
  <c r="C11" i="10"/>
  <c r="D10" i="10"/>
  <c r="C10" i="10"/>
  <c r="D9" i="10"/>
  <c r="C9" i="10"/>
  <c r="C8" i="10"/>
  <c r="D8" i="10"/>
  <c r="D7" i="10"/>
  <c r="C7" i="10"/>
  <c r="C23" i="6"/>
  <c r="C22" i="6"/>
  <c r="B8" i="10" l="1"/>
  <c r="B9" i="10"/>
  <c r="B10" i="10"/>
  <c r="B11" i="10"/>
  <c r="B12" i="10"/>
  <c r="B13" i="10"/>
  <c r="B14" i="10"/>
  <c r="B15" i="10"/>
  <c r="B16" i="10"/>
  <c r="B7" i="10"/>
  <c r="A479" i="10" l="1"/>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1" i="10"/>
  <c r="A30" i="10"/>
  <c r="A29" i="10"/>
  <c r="I28" i="10"/>
  <c r="H28" i="10"/>
  <c r="G28" i="10"/>
  <c r="F28" i="10"/>
  <c r="E28" i="10"/>
  <c r="D28" i="10"/>
  <c r="C28" i="10"/>
  <c r="A28" i="10"/>
  <c r="A27" i="10"/>
  <c r="A25" i="10"/>
  <c r="A24" i="10"/>
  <c r="A23" i="10"/>
  <c r="A22" i="10"/>
  <c r="A21" i="10"/>
  <c r="A20" i="10"/>
  <c r="A17" i="10"/>
  <c r="I7" i="10"/>
  <c r="A6" i="10"/>
  <c r="A5" i="10"/>
  <c r="A3" i="10"/>
  <c r="A2" i="10"/>
  <c r="A1" i="10"/>
  <c r="H9" i="10"/>
  <c r="H10" i="10"/>
  <c r="H11" i="10"/>
  <c r="H12" i="10"/>
  <c r="H14" i="10"/>
  <c r="H15" i="10"/>
  <c r="H16" i="10"/>
  <c r="H7" i="10"/>
  <c r="H13" i="10" l="1"/>
  <c r="H8" i="10"/>
  <c r="H17" i="10" l="1"/>
  <c r="H18" i="10" s="1"/>
  <c r="H19" i="10" s="1"/>
</calcChain>
</file>

<file path=xl/sharedStrings.xml><?xml version="1.0" encoding="utf-8"?>
<sst xmlns="http://schemas.openxmlformats.org/spreadsheetml/2006/main" count="483" uniqueCount="291">
  <si>
    <t>ĐƠN ĐẶT HÀNG TRUNG THU KHỐI CQXN</t>
  </si>
  <si>
    <t xml:space="preserve">Fax: </t>
  </si>
  <si>
    <t xml:space="preserve">Tên sản phẩm </t>
  </si>
  <si>
    <t>Mã
 SP</t>
  </si>
  <si>
    <t>Số
 Lượng</t>
  </si>
  <si>
    <t>Đơn giá 
(VNĐ)</t>
  </si>
  <si>
    <t>Quy cách
đóng hộp</t>
  </si>
  <si>
    <t>Thời hạn thanh toán : …………………………………………………………………………………….</t>
  </si>
  <si>
    <t>BAN GIÁM ĐỐC</t>
  </si>
  <si>
    <t>KHÁCH HÀNG</t>
  </si>
  <si>
    <t xml:space="preserve">Mã số thuế : </t>
  </si>
  <si>
    <t xml:space="preserve">Phòng : </t>
  </si>
  <si>
    <t xml:space="preserve">Thành tiền phải thanh toán : </t>
  </si>
  <si>
    <t>STT</t>
  </si>
  <si>
    <t>Những yêu cầu khác : ……………………………………………………………………………………</t>
  </si>
  <si>
    <t xml:space="preserve">NV PHỤ TRÁCH </t>
  </si>
  <si>
    <t>ĐVT</t>
  </si>
  <si>
    <t>Đơn
 vị</t>
  </si>
  <si>
    <t xml:space="preserve">Thành tiền
</t>
  </si>
  <si>
    <t>M1</t>
  </si>
  <si>
    <t>Đơn vị</t>
  </si>
  <si>
    <t>Bên giao hàng</t>
  </si>
  <si>
    <t>Bên nhận hàng</t>
  </si>
  <si>
    <t xml:space="preserve">Người liên hệ đặt hàng : </t>
  </si>
  <si>
    <t xml:space="preserve">Điện thoại : </t>
  </si>
  <si>
    <t xml:space="preserve">Địa chỉ : </t>
  </si>
  <si>
    <t>Tên cơ quan đặt hàng:</t>
  </si>
  <si>
    <t>Mã ĐH:</t>
  </si>
  <si>
    <t>Chiết khấu</t>
  </si>
  <si>
    <t>Giá xuất hóa đơn</t>
  </si>
  <si>
    <t>PHỤ LỤC SỐ 01</t>
  </si>
  <si>
    <r>
      <t xml:space="preserve">1. </t>
    </r>
    <r>
      <rPr>
        <b/>
        <u/>
        <sz val="12"/>
        <rFont val="Times New Roman"/>
        <family val="1"/>
      </rPr>
      <t>Chi tiết hàng hóa, giá cả, giá trị hợp đồng:</t>
    </r>
  </si>
  <si>
    <t>Tổng Cộng:</t>
  </si>
  <si>
    <t>Tổng tiền thanh toán</t>
  </si>
  <si>
    <t xml:space="preserve">Bằng chữ: </t>
  </si>
  <si>
    <t>Ghi chú:</t>
  </si>
  <si>
    <t xml:space="preserve">  - Giá trên đã bao gồm thuế GTGT 8%.</t>
  </si>
  <si>
    <t xml:space="preserve">  - Tổng giá trị hàng hóa qui định tại Phụ lục này và tổng giá trị hàng hóa ghi trên hóa đơn GTGT có thể chênh lệch nhau trên dưới 2,000 đồng (Hai nghìn đồng)</t>
  </si>
  <si>
    <r>
      <rPr>
        <b/>
        <sz val="12"/>
        <color theme="1"/>
        <rFont val="Times New Roman"/>
        <family val="1"/>
      </rPr>
      <t xml:space="preserve">2. </t>
    </r>
    <r>
      <rPr>
        <b/>
        <u/>
        <sz val="12"/>
        <color theme="1"/>
        <rFont val="Times New Roman"/>
        <family val="1"/>
      </rPr>
      <t>Vận chuyển giao nhận.</t>
    </r>
  </si>
  <si>
    <t>2.1 Thời gian giao hàng:</t>
  </si>
  <si>
    <t xml:space="preserve">- Giao hàng ngày : </t>
  </si>
  <si>
    <t>2.2 Địa chỉ giao hàng:</t>
  </si>
  <si>
    <r>
      <rPr>
        <b/>
        <sz val="12"/>
        <color theme="1"/>
        <rFont val="Times New Roman"/>
        <family val="1"/>
      </rPr>
      <t xml:space="preserve">3. </t>
    </r>
    <r>
      <rPr>
        <b/>
        <u/>
        <sz val="12"/>
        <color theme="1"/>
        <rFont val="Times New Roman"/>
        <family val="1"/>
      </rPr>
      <t>Thanh toán:</t>
    </r>
  </si>
  <si>
    <t>3.1 Tiến độ thanh toán:</t>
  </si>
  <si>
    <t>-  Lần 1 : Khách hàng có trách nhiệm thanh toán cho Công ty CP CHM Việt Nam 50% giá trị hợp đồng ngay khi ký hợp đồng</t>
  </si>
  <si>
    <t>-  Lần 1 : Khách hàng có trách nhiệm thanh toán cho Công ty CP CHM Việt Nam số tiền còn lại của hợp đồng ngay khi nhận đủ hàng và hóa đơn tài chính hợp lệ.</t>
  </si>
  <si>
    <t>3.2 Phương thức thanh toán: Chuyển khoản</t>
  </si>
  <si>
    <t>Ghi chú: Trường hợp thanh toán bằng chuyển khoản căn cứ theo thông tin tài khoản do Công ty CP CHM Việt Nam chỉ định tại phần đầu Hợp đồng này hoặc theo thông báo của Công ty CP CHM Việt Nam bằng văn bản.</t>
  </si>
  <si>
    <t>Hai bên ký xác nhận để thực hiện</t>
  </si>
  <si>
    <t>.</t>
  </si>
  <si>
    <t>ĐẠI DIỆN BÊN MUA</t>
  </si>
  <si>
    <t>ĐẠI DIỆN BÊN BÁN</t>
  </si>
  <si>
    <t xml:space="preserve">Thành tiền
(VNĐ) </t>
  </si>
  <si>
    <t xml:space="preserve">Thời gian giao hàng: </t>
  </si>
  <si>
    <t>Địa điểm giao hàng:</t>
  </si>
  <si>
    <t>Tên người nhận hàng:</t>
  </si>
  <si>
    <t>Bên mua xác nhận đã nhận đủ số lượng hàng như sau:</t>
  </si>
  <si>
    <t>Ship</t>
  </si>
  <si>
    <r>
      <t xml:space="preserve">Thuế GTGT </t>
    </r>
    <r>
      <rPr>
        <sz val="11"/>
        <color theme="1"/>
        <rFont val="Times New Roman"/>
        <family val="1"/>
      </rPr>
      <t>(thuế suất 8%)</t>
    </r>
  </si>
  <si>
    <t>Tổng cộng</t>
  </si>
  <si>
    <t xml:space="preserve">Chiết khấu </t>
  </si>
  <si>
    <t>Tổng hóa đơn</t>
  </si>
  <si>
    <t>Thành tiền</t>
  </si>
  <si>
    <t>Bẵng chữ</t>
  </si>
  <si>
    <t>Thời gian giao hàng</t>
  </si>
  <si>
    <t>Địa điểm giao hàng</t>
  </si>
  <si>
    <t xml:space="preserve">Tên người nhận hàng </t>
  </si>
  <si>
    <t>Số điện thoại</t>
  </si>
  <si>
    <t>Đặt cọc</t>
  </si>
  <si>
    <t>Số tiền còn phải thanh toán</t>
  </si>
  <si>
    <t xml:space="preserve">Hình thức thanh toán :              </t>
  </si>
  <si>
    <t>SĐT:</t>
  </si>
  <si>
    <t>Tổng trước VAT</t>
  </si>
  <si>
    <t>Thuế suất (VAT)</t>
  </si>
  <si>
    <t>BIÊN BẢN GIAO HÀNG</t>
  </si>
  <si>
    <t xml:space="preserve">Chúng tôi đồng ý đặt mua hàng bánh Trung thu Hữu Nghị của Công ty với số lượng như sau : </t>
  </si>
  <si>
    <t>BÁNH HỘP CAO CẤP</t>
  </si>
  <si>
    <t>TNBA</t>
  </si>
  <si>
    <t>THANH NGUYỆT BÌNH AN</t>
  </si>
  <si>
    <t>HỘP</t>
  </si>
  <si>
    <t>TNTK</t>
  </si>
  <si>
    <t>TNDV</t>
  </si>
  <si>
    <t>TNDP</t>
  </si>
  <si>
    <t>TNTD</t>
  </si>
  <si>
    <t>TNTT</t>
  </si>
  <si>
    <t>MTAM</t>
  </si>
  <si>
    <t>MTU</t>
  </si>
  <si>
    <t>MLAVA</t>
  </si>
  <si>
    <t>Bánh nướng 150gr (30 cái/ kiện)</t>
  </si>
  <si>
    <t>N1</t>
  </si>
  <si>
    <t>BÁNH NƯỚNG ĐẬU XANH 150G</t>
  </si>
  <si>
    <t>CHIẾC</t>
  </si>
  <si>
    <t>150G</t>
  </si>
  <si>
    <t>N2</t>
  </si>
  <si>
    <t>BÁNH NƯỚNG ĐẬU XANH HẠT DƯA 150G</t>
  </si>
  <si>
    <t>N3</t>
  </si>
  <si>
    <t>BÁNH NƯỚNG ĐẬU XANH 1T-150G</t>
  </si>
  <si>
    <t>N4</t>
  </si>
  <si>
    <t>BÁNH NƯỚNG SEN NHUYỄN 150G</t>
  </si>
  <si>
    <t>N5</t>
  </si>
  <si>
    <t>BÁNH NƯỚNG SEN NHUYỄN 1T - 150G</t>
  </si>
  <si>
    <t>N6</t>
  </si>
  <si>
    <t>BÁNH NƯỚNG KHOAI MÔN 150G</t>
  </si>
  <si>
    <t>N7</t>
  </si>
  <si>
    <t>BÁNH NƯỚNG ĐẬU ĐỎ 150G</t>
  </si>
  <si>
    <t>N8</t>
  </si>
  <si>
    <t>BÁNH NƯỚNG SEN CỐM 150G</t>
  </si>
  <si>
    <t>N9</t>
  </si>
  <si>
    <t>BÁNH NƯỚNG TRÀ XANH MATCHA 150G</t>
  </si>
  <si>
    <t>N10</t>
  </si>
  <si>
    <t>BÁNH NƯỚNG NGŨ NHÂN 150G</t>
  </si>
  <si>
    <t>N11</t>
  </si>
  <si>
    <t>BÁNH NƯỚNG THẬP CẨM LẠP XƯỞNG 150G</t>
  </si>
  <si>
    <t>N12</t>
  </si>
  <si>
    <t>BÁNH NƯỚNG THẬP CẨM XÁ XÍU 150G</t>
  </si>
  <si>
    <t>N13</t>
  </si>
  <si>
    <t>BÁNH NƯỚNG NGŨ NHÂN 1T 150G</t>
  </si>
  <si>
    <t>N14</t>
  </si>
  <si>
    <t>N15</t>
  </si>
  <si>
    <t>BÁNH NƯỚNG VI CÁ HẢO HẠNG -150G</t>
  </si>
  <si>
    <t>N16</t>
  </si>
  <si>
    <t>BÁNH NƯỚNG YẾN SÀO HẢO HẠNG -150G</t>
  </si>
  <si>
    <t>N17</t>
  </si>
  <si>
    <t>BÁNH NƯỚNG CÂU KỶ TỬ HẢO HẠNG-150G</t>
  </si>
  <si>
    <t>N18</t>
  </si>
  <si>
    <t>BÁNH NƯỚNG TÔM HÙM THƯỢNG HẠNG-150G</t>
  </si>
  <si>
    <t>N19</t>
  </si>
  <si>
    <t>BÁNH NƯỚNG CUA HOÀNG ĐẾ THƯỢNG HẠNG-150G</t>
  </si>
  <si>
    <t>N20</t>
  </si>
  <si>
    <t>N21</t>
  </si>
  <si>
    <t>Bánh nướng 180gr (30 cái/ kiện)</t>
  </si>
  <si>
    <t>N22</t>
  </si>
  <si>
    <t>BÁNH NƯỚNG ĐẬU XANH 180G</t>
  </si>
  <si>
    <t>180G</t>
  </si>
  <si>
    <t>N23</t>
  </si>
  <si>
    <t>BÁNH NƯỚNG ĐẬU XANH HẠT DƯA 180G</t>
  </si>
  <si>
    <t>N24</t>
  </si>
  <si>
    <t>BÁNH NƯỚNG SEN NHUYỄN 180G</t>
  </si>
  <si>
    <t>N25</t>
  </si>
  <si>
    <t>BÁNH NƯỚNG KHOAI MÔN 180G</t>
  </si>
  <si>
    <t>N26</t>
  </si>
  <si>
    <t>BÁNH NƯỚNG ĐẬU ĐỎ 180G</t>
  </si>
  <si>
    <t>N27</t>
  </si>
  <si>
    <t>BÁNH NƯỚNG SEN CỐM 180G</t>
  </si>
  <si>
    <t>N28</t>
  </si>
  <si>
    <t>BÁNH NƯỚNG TRÀ XANH MATCHA 180G</t>
  </si>
  <si>
    <t>N29</t>
  </si>
  <si>
    <t>BÁNH NƯỚNG ĐẬU XANH 1T-180G</t>
  </si>
  <si>
    <t>N30</t>
  </si>
  <si>
    <t>BÁNH NƯỚNG SEN NHUYỄN 1T - 180G</t>
  </si>
  <si>
    <t>N31</t>
  </si>
  <si>
    <t>BÁNH NƯỚNG NGŨ NHÂN 180G</t>
  </si>
  <si>
    <t>N32</t>
  </si>
  <si>
    <t>BÁNH NƯỚNG THẬP CẨM LẠP XƯỞNG 180G</t>
  </si>
  <si>
    <t>N33</t>
  </si>
  <si>
    <t>BÁNH NƯỚNG THẬP CẨM XÁ XÍU 180G</t>
  </si>
  <si>
    <t>N34</t>
  </si>
  <si>
    <t>BÁNH NƯỚNG NGŨ NHÂN 1T 180G</t>
  </si>
  <si>
    <t>N35</t>
  </si>
  <si>
    <t>BÁNH NƯỚNG THẬP CẨM LẠP XƯỞNG 1T-180G</t>
  </si>
  <si>
    <t>N36</t>
  </si>
  <si>
    <t>BÁNH NƯỚNG THẬP CẨM GÀ QUAY 1T-180G</t>
  </si>
  <si>
    <t>N37</t>
  </si>
  <si>
    <t>BÁNH NƯỚNG THẬP CẨM JAMBON 1T-180G</t>
  </si>
  <si>
    <t>N38</t>
  </si>
  <si>
    <t>BÁNH NƯỚNG THẬP CẨM VI CÁ 1T-180G</t>
  </si>
  <si>
    <t>BÁNH NƯỚNG 210g (20 chiếc/kiện)</t>
  </si>
  <si>
    <t>N39</t>
  </si>
  <si>
    <t>BÁNH NƯỚNG ĐẬU XANH 0T - 210G</t>
  </si>
  <si>
    <t>210G</t>
  </si>
  <si>
    <t>N40</t>
  </si>
  <si>
    <t>BÁNH NƯỚNG THẬP CẨM LẠP XƯỞNG 0T - 210G</t>
  </si>
  <si>
    <t>N41</t>
  </si>
  <si>
    <t>BÁNH NƯỚNG JAMBON XÁ XÍU 2T - 210G</t>
  </si>
  <si>
    <t>N42</t>
  </si>
  <si>
    <t>BÁNH NƯỚNG ĐẬU XANH 2T - 210G</t>
  </si>
  <si>
    <t>N43</t>
  </si>
  <si>
    <t>BÁNH NƯỚNG ĐẬU XANH HẠT DƯA 2T - 210G</t>
  </si>
  <si>
    <t>N47</t>
  </si>
  <si>
    <t>BÁNH NƯỚNG HẠT SEN TRÀ XANH 2T - 210G</t>
  </si>
  <si>
    <t>Bánh Momiji 120gr (30 cái/ kiện)</t>
  </si>
  <si>
    <t>MOMIJI BÁNH NƯỚNG TRỨNG MUỐI HOA ĐẬU BIẾC 120G</t>
  </si>
  <si>
    <t>120G</t>
  </si>
  <si>
    <t>M2</t>
  </si>
  <si>
    <t>M3</t>
  </si>
  <si>
    <t xml:space="preserve">MOMIJI BÁNH NƯỚNG SỮA CHUA CRANBERRY 120G </t>
  </si>
  <si>
    <t>M4</t>
  </si>
  <si>
    <t xml:space="preserve">MOMIJI BÁNH NƯỚNG PHÔ MAI SEN NHUYỄN 120G </t>
  </si>
  <si>
    <t>M5</t>
  </si>
  <si>
    <t xml:space="preserve">MOMIJI BÁNH NƯỚNG ĐA HẠT &amp; CARAMEL 120G </t>
  </si>
  <si>
    <t>M6</t>
  </si>
  <si>
    <t xml:space="preserve">MOMIJI BÁNH NƯỚNG ĐA HẠT &amp; MAYO 120G </t>
  </si>
  <si>
    <t>M7</t>
  </si>
  <si>
    <t xml:space="preserve">MOMIJI BÁNH NƯỚNG KHOAI LANG TÍM &amp; HẠT DƯA 120G </t>
  </si>
  <si>
    <t>M8</t>
  </si>
  <si>
    <t xml:space="preserve">MOMIJI BÁNH NƯỚNG KHOAI MÔN &amp; LẠP XƯỞNG 120G </t>
  </si>
  <si>
    <t>M9</t>
  </si>
  <si>
    <t>M10</t>
  </si>
  <si>
    <t>M11</t>
  </si>
  <si>
    <t>Bánh dẻo 150gr (30 cái/ kiện)</t>
  </si>
  <si>
    <t>D1</t>
  </si>
  <si>
    <t>BÁNH DẺO ĐẬU XANH 150G</t>
  </si>
  <si>
    <t>D2</t>
  </si>
  <si>
    <t>BÁNH DẺO ĐẬU XANH HẠT DƯA 150G</t>
  </si>
  <si>
    <t>D3</t>
  </si>
  <si>
    <t>BÁNH DẺO ĐẬU XANH 1T-150G</t>
  </si>
  <si>
    <t>D4</t>
  </si>
  <si>
    <t>BÁNH DẺO SEN NHUYỄN 150G</t>
  </si>
  <si>
    <t>D5</t>
  </si>
  <si>
    <t>BÁNH DẺO SEN NHUYỄN 1T - 150G</t>
  </si>
  <si>
    <t>D6</t>
  </si>
  <si>
    <t>BÁNH DẺO KHOAI MÔN 150G</t>
  </si>
  <si>
    <t>D7</t>
  </si>
  <si>
    <t>BÁNH DẺO CHAY</t>
  </si>
  <si>
    <t>D8</t>
  </si>
  <si>
    <t>BÁNH DẺO SEN CỐM 150G</t>
  </si>
  <si>
    <t>D9</t>
  </si>
  <si>
    <t>BÁNH DẺO TRÀ XANH MATCHA 150G</t>
  </si>
  <si>
    <t>D10</t>
  </si>
  <si>
    <t>BÁNH DẺO NGŨ NHÂN 150G</t>
  </si>
  <si>
    <t>D11</t>
  </si>
  <si>
    <t>BÁNH DẺO THẬP CẨM LẠP XƯỞNG 150G</t>
  </si>
  <si>
    <t>D12</t>
  </si>
  <si>
    <t>BÁNH DẺO THẬP CẨM XÁ XÍU 150G</t>
  </si>
  <si>
    <t>Bánh dẻo 180gr (30 cái/ kiện)</t>
  </si>
  <si>
    <t>D13</t>
  </si>
  <si>
    <t>BÁNH DẺO ĐẬU XANH 180G</t>
  </si>
  <si>
    <t>D14</t>
  </si>
  <si>
    <t>BÁNH DẺO ĐẬU XANH HẠT DƯA 180G</t>
  </si>
  <si>
    <t>D15</t>
  </si>
  <si>
    <t>BÁNH DẺO SEN NHUYỄN 180G</t>
  </si>
  <si>
    <t>D16</t>
  </si>
  <si>
    <t>BÁNH DẺO KHOAI MÔN 180G</t>
  </si>
  <si>
    <t>D17</t>
  </si>
  <si>
    <t>BÁNH DẺO SEN CỐM 180G</t>
  </si>
  <si>
    <t>D18</t>
  </si>
  <si>
    <t>BÁNH DẺO TRÀ XANH MATCHA 180G</t>
  </si>
  <si>
    <t>D19</t>
  </si>
  <si>
    <t>BÁNH DẺO ĐẬU XANH 1T-180G</t>
  </si>
  <si>
    <t>D20</t>
  </si>
  <si>
    <t>BÁNH DẺO SEN NHUYỄN 1T - 180G</t>
  </si>
  <si>
    <t>D21</t>
  </si>
  <si>
    <t>BÁNH DẺO NGŨ NHÂN 180G</t>
  </si>
  <si>
    <t>D22</t>
  </si>
  <si>
    <t>BÁNH DẺO THẬP CẨM LẠP XƯỞNG 180G</t>
  </si>
  <si>
    <t>D23</t>
  </si>
  <si>
    <t>BÁNH DẺO THẬP CẨM XÁ XÍU 180G</t>
  </si>
  <si>
    <t>BÁNH DẺO 210g (20 chiếc/kiện)</t>
  </si>
  <si>
    <t>D24</t>
  </si>
  <si>
    <t>BÁNH DẺO ĐẬU XANH 0T - 210G</t>
  </si>
  <si>
    <t>D25</t>
  </si>
  <si>
    <t>BÁNH DẺO THẬP CẨM LẠP XƯỞNG 0T - 210G</t>
  </si>
  <si>
    <t>Hà Nội , ngày … tháng ... năm 2025</t>
  </si>
  <si>
    <t>(Kèm theo hợp đồng mua bán sản phẩm số: … /2025/HĐMB-CHM, ký ngày ... tháng ... năm 2025)</t>
  </si>
  <si>
    <t>Hà Nội , ngày    tháng    năm 2025</t>
  </si>
  <si>
    <t>MÃ SP</t>
  </si>
  <si>
    <t>MẶT HÀNG</t>
  </si>
  <si>
    <t>TRỌNG LƯỢNG</t>
  </si>
  <si>
    <t xml:space="preserve">ĐƠN GIÁ </t>
  </si>
  <si>
    <t>THANH NGUYỆT TINH KHỔI</t>
  </si>
  <si>
    <t>THANH NGUYỆT ĐOÀN VIÊN</t>
  </si>
  <si>
    <t>THANH NGUYỆT ĐẠI PHÁT</t>
  </si>
  <si>
    <t>TNTH</t>
  </si>
  <si>
    <t>THANH NGUYỆT TINH HOA</t>
  </si>
  <si>
    <t>THANH NGUYỆT TRỨ DANH</t>
  </si>
  <si>
    <t>THANH NGUYỆT TRÁC TUYỆT</t>
  </si>
  <si>
    <t>MMC</t>
  </si>
  <si>
    <t>BÁNH NƯỚNG THẬP CẨM XÁ XÍU 1T 150G</t>
  </si>
  <si>
    <t>BÁNH NƯỚNG THẬP CẨM LẠP XƯỞNG 1T 150G</t>
  </si>
  <si>
    <t>BÁNH NƯỚNG THẬP CẢM GÀ QUAY 1T 150G</t>
  </si>
  <si>
    <t>BÁNH NƯỚNG THẬP CẨM JAMBON 1T 150G</t>
  </si>
  <si>
    <t>BÁNH NƯỚNG THẬP CẨM VI CÁ 1T 150G</t>
  </si>
  <si>
    <t>BÁNH NƯỚNG ĐẬU XANH ISOMALT-150G</t>
  </si>
  <si>
    <t>BÁNH NƯỚNG SEN NHUYỄN ISOMALT-150G</t>
  </si>
  <si>
    <t xml:space="preserve">MOMIJI BÁNH NƯỚNG TRÀ SỮA TRÂN CHÂU 120G </t>
  </si>
  <si>
    <t>MOMIJI BÁNH MOCHI DỪA 65G</t>
  </si>
  <si>
    <t>65G</t>
  </si>
  <si>
    <t xml:space="preserve">MOMIJI BÁNH MOCHI XOÀI 65G </t>
  </si>
  <si>
    <t>MOMIJI BÁNH MOCHI NAM VIỆT QUẤT 65G</t>
  </si>
  <si>
    <t>M12</t>
  </si>
  <si>
    <t>MOMIJI BÁNH MOCHI MƠ 65G</t>
  </si>
  <si>
    <t>BÁNH TRUNG THU MOMIJI TAM QUÝ</t>
  </si>
  <si>
    <t>BÁNH TRUNG THU MOMIJI TỬ QUÝ</t>
  </si>
  <si>
    <t>BÁNH TRUNG THU MOMIJI LAVA</t>
  </si>
  <si>
    <t>BÁNH TRUNG THU MOMIJI MOCHI</t>
  </si>
  <si>
    <t>N44</t>
  </si>
  <si>
    <t>N45</t>
  </si>
  <si>
    <t>N46</t>
  </si>
  <si>
    <t>N48</t>
  </si>
  <si>
    <t>NCC BÁNH TRUNG THU KINH ĐÔ MIỀN BẮC
PHÒNG KINH DOANH  - CÔNG TY CP CHM VIỆT NAM
ĐT: 0243 514 9260/ Hotline:  0961 061 662 _ 0984 861 933
Địa chỉ: Số 18A, ngách 92, ngõ Gốc Đề, đường Minh Khai, phường Tương Mai, TP.Hà Nội.</t>
  </si>
  <si>
    <t>CÔNG TY CP CHM VIỆT NAM
ĐT: 0243 514 9260/ Hotline:  0961 061 662 _ 0984 861 933
Địa chỉ: Số 18A, ngách 92, ngõ Gốc Đề, đường Minh Khai, phường Tương Mai, TP.Hà Nội.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</si>
</sst>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0;\-0;;@"/>
    <numFmt numFmtId="166" formatCode="dd/mm"/>
    <numFmt numFmtId="167" formatCode="_-* #,##0.00_-;\-* #,##0.00_-;_-* &quot;-&quot;??_-;_-@_-"/>
    <numFmt numFmtId="168" formatCode="_-* #,##0_-;\-* #,##0_-;_-* &quot;-&quot;??_-;_-@_-"/>
    <numFmt numFmtId="169" formatCode="_(&quot; &quot;* #,##0_);_(&quot; &quot;* \(#,##0\);_(@_)"/>
  </numFmts>
  <fonts count="30">
    <font>
      <sz val="11"/>
      <color theme="1"/>
      <name val="Calibri"/>
      <family val="2"/>
      <scheme val="minor"/>
    </font>
    <font>
      <b/>
      <sz val="10"/>
      <name val="Times New Roman"/>
      <family val="1"/>
    </font>
    <font>
      <sz val="12"/>
      <name val="Times New Roman"/>
      <family val="1"/>
    </font>
    <font>
      <b/>
      <i/>
      <sz val="12"/>
      <name val="Times New Roman"/>
      <family val="1"/>
    </font>
    <font>
      <b/>
      <sz val="12"/>
      <name val="Times New Roman"/>
      <family val="1"/>
    </font>
    <font>
      <sz val="11"/>
      <color theme="1"/>
      <name val="Calibri"/>
      <family val="2"/>
      <scheme val="minor"/>
    </font>
    <font>
      <i/>
      <sz val="12"/>
      <name val="Times New Roman"/>
      <family val="1"/>
    </font>
    <font>
      <sz val="12"/>
      <name val=".VnTime"/>
      <family val="2"/>
    </font>
    <font>
      <b/>
      <sz val="11"/>
      <name val="Times New Roman"/>
      <family val="1"/>
    </font>
    <font>
      <sz val="10"/>
      <name val="Arial"/>
      <family val="2"/>
    </font>
    <font>
      <sz val="11"/>
      <name val="Times New Roman"/>
      <family val="1"/>
    </font>
    <font>
      <b/>
      <sz val="10"/>
      <name val="Arial"/>
      <family val="2"/>
    </font>
    <font>
      <b/>
      <sz val="12"/>
      <color theme="1"/>
      <name val="Times New Roman"/>
      <family val="1"/>
    </font>
    <font>
      <sz val="12"/>
      <color theme="1"/>
      <name val="Times New Roman"/>
      <family val="1"/>
    </font>
    <font>
      <sz val="11"/>
      <color rgb="FF000000"/>
      <name val="Calibri"/>
      <family val="2"/>
    </font>
    <font>
      <sz val="12"/>
      <color rgb="FF000000"/>
      <name val="Times New Roman"/>
      <family val="1"/>
    </font>
    <font>
      <b/>
      <sz val="12"/>
      <color rgb="FFFF0000"/>
      <name val="Times New Roman"/>
      <family val="1"/>
    </font>
    <font>
      <b/>
      <i/>
      <sz val="12"/>
      <color rgb="FFFF0000"/>
      <name val="Times New Roman"/>
      <family val="1"/>
    </font>
    <font>
      <sz val="12"/>
      <color theme="1"/>
      <name val="Calibri"/>
      <family val="2"/>
      <scheme val="minor"/>
    </font>
    <font>
      <sz val="11"/>
      <color theme="0"/>
      <name val="Times New Roman"/>
      <family val="1"/>
    </font>
    <font>
      <b/>
      <sz val="16"/>
      <name val="Times New Roman"/>
      <family val="1"/>
    </font>
    <font>
      <i/>
      <sz val="12"/>
      <color theme="1"/>
      <name val="Times New Roman"/>
      <family val="1"/>
    </font>
    <font>
      <b/>
      <u/>
      <sz val="12"/>
      <name val="Times New Roman"/>
      <family val="1"/>
    </font>
    <font>
      <b/>
      <i/>
      <sz val="12"/>
      <color theme="1"/>
      <name val="Times New Roman"/>
      <family val="1"/>
    </font>
    <font>
      <b/>
      <u/>
      <sz val="12"/>
      <color theme="1"/>
      <name val="Times New Roman"/>
      <family val="1"/>
    </font>
    <font>
      <sz val="12"/>
      <color theme="0"/>
      <name val="Times New Roman"/>
      <family val="1"/>
    </font>
    <font>
      <sz val="11"/>
      <color theme="1"/>
      <name val="Times New Roman"/>
      <family val="1"/>
    </font>
    <font>
      <b/>
      <sz val="11"/>
      <color theme="1"/>
      <name val="Times New Roman"/>
      <family val="1"/>
    </font>
    <font>
      <sz val="9"/>
      <color theme="1"/>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s>
  <cellStyleXfs count="15">
    <xf numFmtId="0" fontId="0" fillId="0" borderId="0"/>
    <xf numFmtId="9" fontId="5" fillId="0" borderId="0" applyFont="0" applyFill="0" applyBorder="0" applyAlignment="0" applyProtection="0"/>
    <xf numFmtId="43" fontId="5" fillId="0" borderId="0" applyFont="0" applyFill="0" applyBorder="0" applyAlignment="0" applyProtection="0"/>
    <xf numFmtId="0" fontId="7" fillId="0" borderId="0"/>
    <xf numFmtId="43" fontId="9" fillId="0" borderId="0" applyFont="0" applyFill="0" applyBorder="0" applyAlignment="0" applyProtection="0"/>
    <xf numFmtId="0" fontId="11" fillId="0" borderId="0" applyNumberFormat="0" applyFill="0" applyBorder="0" applyAlignment="0" applyProtection="0"/>
    <xf numFmtId="0" fontId="9" fillId="0" borderId="0"/>
    <xf numFmtId="0" fontId="5" fillId="0" borderId="0"/>
    <xf numFmtId="0" fontId="9" fillId="0" borderId="0"/>
    <xf numFmtId="43" fontId="9" fillId="0" borderId="0" applyFont="0" applyFill="0" applyBorder="0" applyAlignment="0" applyProtection="0"/>
    <xf numFmtId="164" fontId="14" fillId="0" borderId="0" applyBorder="0" applyProtection="0"/>
    <xf numFmtId="9" fontId="5" fillId="0" borderId="0" applyFont="0" applyFill="0" applyBorder="0" applyAlignment="0" applyProtection="0"/>
    <xf numFmtId="0" fontId="18" fillId="0" borderId="0"/>
    <xf numFmtId="0" fontId="9" fillId="0" borderId="0"/>
    <xf numFmtId="167" fontId="28" fillId="0" borderId="0" applyFont="0" applyFill="0" applyBorder="0" applyAlignment="0" applyProtection="0"/>
  </cellStyleXfs>
  <cellXfs count="159">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2" fillId="0" borderId="1" xfId="0" applyFont="1" applyBorder="1" applyAlignment="1">
      <alignment horizontal="center"/>
    </xf>
    <xf numFmtId="0" fontId="15" fillId="3" borderId="1" xfId="0" applyFont="1" applyFill="1" applyBorder="1" applyAlignment="1">
      <alignment horizontal="center" wrapText="1"/>
    </xf>
    <xf numFmtId="165" fontId="2" fillId="0" borderId="0" xfId="0" applyNumberFormat="1" applyFont="1" applyAlignment="1">
      <alignment horizontal="center"/>
    </xf>
    <xf numFmtId="0" fontId="2" fillId="0" borderId="0" xfId="0" applyFont="1"/>
    <xf numFmtId="165" fontId="2" fillId="0" borderId="0" xfId="0" applyNumberFormat="1" applyFont="1"/>
    <xf numFmtId="3" fontId="10" fillId="0" borderId="14" xfId="0" applyNumberFormat="1" applyFont="1" applyBorder="1" applyAlignment="1">
      <alignment vertical="center" wrapText="1"/>
    </xf>
    <xf numFmtId="0" fontId="19" fillId="0" borderId="0" xfId="0" applyFont="1" applyAlignment="1">
      <alignment vertical="center"/>
    </xf>
    <xf numFmtId="0" fontId="2" fillId="0" borderId="0" xfId="13" applyFont="1" applyAlignment="1">
      <alignment vertical="center"/>
    </xf>
    <xf numFmtId="164" fontId="2" fillId="0" borderId="0" xfId="2" applyNumberFormat="1" applyFont="1" applyAlignment="1">
      <alignment vertical="center"/>
    </xf>
    <xf numFmtId="0" fontId="13" fillId="0" borderId="0" xfId="0" applyFont="1" applyAlignment="1">
      <alignment vertical="center"/>
    </xf>
    <xf numFmtId="0" fontId="12" fillId="0" borderId="0" xfId="0" applyFont="1" applyAlignment="1">
      <alignment vertical="center"/>
    </xf>
    <xf numFmtId="0" fontId="6" fillId="4" borderId="0" xfId="13" applyFont="1" applyFill="1" applyAlignment="1">
      <alignment horizontal="center" vertical="center"/>
    </xf>
    <xf numFmtId="164" fontId="6" fillId="4" borderId="0" xfId="2" applyNumberFormat="1" applyFont="1" applyFill="1" applyBorder="1" applyAlignment="1">
      <alignment horizontal="center" vertical="center"/>
    </xf>
    <xf numFmtId="0" fontId="4" fillId="4" borderId="0" xfId="13" applyFont="1" applyFill="1" applyAlignment="1">
      <alignment horizontal="left" vertical="center"/>
    </xf>
    <xf numFmtId="0" fontId="2" fillId="4" borderId="0" xfId="13" applyFont="1" applyFill="1" applyAlignment="1">
      <alignment horizontal="left" vertical="center"/>
    </xf>
    <xf numFmtId="0" fontId="4" fillId="4" borderId="0" xfId="13" applyFont="1" applyFill="1" applyAlignment="1">
      <alignment horizontal="right" vertical="center"/>
    </xf>
    <xf numFmtId="164" fontId="22" fillId="4" borderId="0" xfId="2" applyNumberFormat="1" applyFont="1" applyFill="1" applyBorder="1" applyAlignment="1">
      <alignment horizontal="center" vertical="center"/>
    </xf>
    <xf numFmtId="0" fontId="4" fillId="4" borderId="0" xfId="13" applyFont="1" applyFill="1" applyAlignment="1">
      <alignment vertical="center"/>
    </xf>
    <xf numFmtId="0" fontId="23" fillId="0" borderId="0" xfId="0" applyFont="1" applyAlignment="1">
      <alignment vertical="center"/>
    </xf>
    <xf numFmtId="164" fontId="13" fillId="0" borderId="0" xfId="2" applyNumberFormat="1" applyFont="1" applyAlignment="1">
      <alignment vertical="center"/>
    </xf>
    <xf numFmtId="0" fontId="19" fillId="0" borderId="0" xfId="0" applyFont="1" applyAlignment="1">
      <alignment horizontal="left" vertical="center"/>
    </xf>
    <xf numFmtId="0" fontId="13"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164" fontId="26" fillId="0" borderId="0" xfId="2" applyNumberFormat="1" applyFont="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3" fontId="4" fillId="5" borderId="1" xfId="0" applyNumberFormat="1" applyFont="1" applyFill="1" applyBorder="1" applyAlignment="1">
      <alignment horizontal="center" vertical="center" wrapText="1"/>
    </xf>
    <xf numFmtId="3" fontId="4" fillId="5" borderId="3" xfId="0" applyNumberFormat="1" applyFont="1" applyFill="1" applyBorder="1" applyAlignment="1">
      <alignment horizontal="center" vertical="center" wrapText="1"/>
    </xf>
    <xf numFmtId="165" fontId="4" fillId="0" borderId="0" xfId="0" applyNumberFormat="1" applyFont="1" applyAlignment="1">
      <alignment wrapText="1"/>
    </xf>
    <xf numFmtId="0" fontId="13" fillId="0" borderId="1" xfId="0" applyFont="1" applyBorder="1" applyAlignment="1">
      <alignment vertical="center"/>
    </xf>
    <xf numFmtId="3" fontId="8"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10" fillId="0" borderId="1" xfId="0" applyNumberFormat="1" applyFont="1" applyBorder="1" applyAlignment="1">
      <alignment vertical="center" wrapText="1"/>
    </xf>
    <xf numFmtId="10" fontId="10" fillId="0" borderId="1" xfId="0" applyNumberFormat="1" applyFont="1" applyBorder="1" applyAlignment="1">
      <alignment horizontal="right" vertical="center" wrapText="1"/>
    </xf>
    <xf numFmtId="0" fontId="2" fillId="0" borderId="0" xfId="0" applyFont="1" applyAlignment="1">
      <alignment horizontal="center"/>
    </xf>
    <xf numFmtId="3" fontId="2" fillId="0" borderId="0" xfId="0" applyNumberFormat="1" applyFont="1"/>
    <xf numFmtId="3" fontId="2" fillId="0" borderId="0" xfId="0" applyNumberFormat="1" applyFont="1" applyAlignment="1">
      <alignment horizontal="center"/>
    </xf>
    <xf numFmtId="0" fontId="10" fillId="0" borderId="1" xfId="0" applyFont="1" applyBorder="1" applyAlignment="1">
      <alignment horizontal="center" vertical="center"/>
    </xf>
    <xf numFmtId="0" fontId="26" fillId="0" borderId="1" xfId="0" applyFont="1" applyBorder="1" applyAlignment="1">
      <alignment vertical="center" wrapText="1"/>
    </xf>
    <xf numFmtId="164" fontId="26" fillId="0" borderId="1" xfId="2" applyNumberFormat="1" applyFont="1" applyFill="1" applyBorder="1" applyAlignment="1">
      <alignment horizontal="center" vertical="center" shrinkToFit="1"/>
    </xf>
    <xf numFmtId="164" fontId="26" fillId="2" borderId="1" xfId="2" applyNumberFormat="1" applyFont="1" applyFill="1" applyBorder="1" applyAlignment="1">
      <alignment horizontal="center" vertical="center" shrinkToFit="1"/>
    </xf>
    <xf numFmtId="166" fontId="26" fillId="2" borderId="1" xfId="2" applyNumberFormat="1" applyFont="1" applyFill="1" applyBorder="1" applyAlignment="1">
      <alignment vertical="center" shrinkToFit="1"/>
    </xf>
    <xf numFmtId="164" fontId="27" fillId="0" borderId="2" xfId="0" applyNumberFormat="1" applyFont="1" applyBorder="1" applyAlignment="1">
      <alignment vertical="center"/>
    </xf>
    <xf numFmtId="164" fontId="27" fillId="0" borderId="3" xfId="0" applyNumberFormat="1" applyFont="1" applyBorder="1" applyAlignment="1">
      <alignment vertical="center"/>
    </xf>
    <xf numFmtId="3" fontId="2" fillId="0" borderId="4" xfId="0" applyNumberFormat="1" applyFont="1" applyBorder="1"/>
    <xf numFmtId="3" fontId="4" fillId="0" borderId="5" xfId="0" applyNumberFormat="1" applyFont="1" applyBorder="1"/>
    <xf numFmtId="9" fontId="4" fillId="0" borderId="6" xfId="1" applyFont="1" applyBorder="1"/>
    <xf numFmtId="3" fontId="2" fillId="0" borderId="6" xfId="0" applyNumberFormat="1" applyFont="1" applyBorder="1"/>
    <xf numFmtId="3" fontId="2" fillId="0" borderId="7" xfId="0" applyNumberFormat="1" applyFont="1" applyBorder="1"/>
    <xf numFmtId="9" fontId="4" fillId="0" borderId="21" xfId="1" applyFont="1" applyBorder="1"/>
    <xf numFmtId="3" fontId="2" fillId="0" borderId="21" xfId="0" applyNumberFormat="1" applyFont="1" applyBorder="1"/>
    <xf numFmtId="3" fontId="2" fillId="0" borderId="22" xfId="0" applyNumberFormat="1" applyFont="1" applyBorder="1"/>
    <xf numFmtId="3" fontId="2" fillId="0" borderId="11" xfId="0" applyNumberFormat="1" applyFont="1" applyBorder="1"/>
    <xf numFmtId="3" fontId="4" fillId="0" borderId="12" xfId="0" applyNumberFormat="1" applyFont="1" applyBorder="1"/>
    <xf numFmtId="3" fontId="2" fillId="0" borderId="1" xfId="0" applyNumberFormat="1" applyFont="1" applyBorder="1"/>
    <xf numFmtId="9" fontId="2" fillId="0" borderId="1" xfId="1" applyFont="1" applyFill="1" applyBorder="1"/>
    <xf numFmtId="3" fontId="4" fillId="0" borderId="3" xfId="0" applyNumberFormat="1"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0" fillId="2" borderId="1" xfId="0" applyNumberFormat="1" applyFont="1" applyFill="1" applyBorder="1" applyAlignment="1">
      <alignment horizontal="right" vertical="center" wrapText="1"/>
    </xf>
    <xf numFmtId="3" fontId="10" fillId="0" borderId="1" xfId="0" applyNumberFormat="1" applyFont="1" applyBorder="1" applyAlignment="1">
      <alignment horizontal="right" vertical="center" wrapText="1"/>
    </xf>
    <xf numFmtId="164" fontId="4" fillId="0" borderId="0" xfId="2" applyNumberFormat="1" applyFont="1" applyAlignment="1">
      <alignment horizontal="center"/>
    </xf>
    <xf numFmtId="0" fontId="4" fillId="0" borderId="0" xfId="0" applyFont="1" applyAlignment="1">
      <alignment horizontal="center"/>
    </xf>
    <xf numFmtId="0" fontId="4" fillId="0" borderId="0" xfId="0" applyFont="1"/>
    <xf numFmtId="0" fontId="2" fillId="0" borderId="0" xfId="0" applyFont="1" applyAlignment="1">
      <alignment horizontal="left"/>
    </xf>
    <xf numFmtId="0" fontId="2" fillId="0" borderId="1" xfId="0" applyFont="1" applyBorder="1"/>
    <xf numFmtId="0" fontId="2" fillId="0" borderId="0" xfId="13" applyFont="1" applyAlignment="1">
      <alignment horizontal="left" vertical="center"/>
    </xf>
    <xf numFmtId="0" fontId="6" fillId="4" borderId="0" xfId="13" applyFont="1" applyFill="1" applyAlignment="1">
      <alignment horizontal="left" vertical="center"/>
    </xf>
    <xf numFmtId="0" fontId="4" fillId="5" borderId="1" xfId="0" applyFont="1" applyFill="1" applyBorder="1" applyAlignment="1">
      <alignment horizontal="left" vertical="center" wrapText="1"/>
    </xf>
    <xf numFmtId="0" fontId="26" fillId="0" borderId="0" xfId="0" applyFont="1" applyAlignment="1">
      <alignment horizontal="left" vertical="center"/>
    </xf>
    <xf numFmtId="0" fontId="26" fillId="0" borderId="1" xfId="2" applyNumberFormat="1" applyFont="1" applyFill="1" applyBorder="1" applyAlignment="1">
      <alignment horizontal="center" vertical="center" shrinkToFit="1"/>
    </xf>
    <xf numFmtId="0" fontId="4" fillId="0" borderId="1" xfId="0" applyFont="1" applyBorder="1" applyAlignment="1">
      <alignment vertical="center" wrapText="1"/>
    </xf>
    <xf numFmtId="0" fontId="2" fillId="6" borderId="1" xfId="0" applyFont="1" applyFill="1" applyBorder="1" applyAlignment="1">
      <alignment horizontal="center"/>
    </xf>
    <xf numFmtId="0" fontId="27" fillId="6" borderId="1" xfId="0" applyFont="1" applyFill="1" applyBorder="1" applyAlignment="1">
      <alignment vertical="center"/>
    </xf>
    <xf numFmtId="0" fontId="2" fillId="2" borderId="1" xfId="0" applyFont="1" applyFill="1" applyBorder="1" applyAlignment="1">
      <alignment horizontal="center"/>
    </xf>
    <xf numFmtId="0" fontId="26" fillId="2" borderId="1" xfId="0" applyFont="1" applyFill="1" applyBorder="1"/>
    <xf numFmtId="0" fontId="26" fillId="2" borderId="1" xfId="0" applyFont="1" applyFill="1" applyBorder="1" applyAlignment="1">
      <alignment horizontal="center" vertical="center"/>
    </xf>
    <xf numFmtId="168" fontId="26" fillId="6" borderId="1" xfId="14" applyNumberFormat="1" applyFont="1" applyFill="1" applyBorder="1"/>
    <xf numFmtId="0" fontId="26" fillId="2" borderId="1" xfId="0" applyFont="1" applyFill="1" applyBorder="1" applyAlignment="1">
      <alignment horizontal="left" wrapText="1"/>
    </xf>
    <xf numFmtId="0" fontId="26" fillId="0" borderId="1" xfId="0" applyFont="1" applyBorder="1"/>
    <xf numFmtId="0" fontId="26" fillId="0" borderId="1" xfId="0" applyFont="1" applyBorder="1" applyAlignment="1">
      <alignment horizontal="center" vertical="center"/>
    </xf>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169" fontId="12" fillId="6" borderId="1" xfId="0" applyNumberFormat="1" applyFont="1" applyFill="1" applyBorder="1" applyAlignment="1">
      <alignment vertical="center"/>
    </xf>
    <xf numFmtId="164" fontId="0" fillId="2" borderId="1" xfId="2" applyNumberFormat="1" applyFont="1" applyFill="1" applyBorder="1" applyAlignment="1">
      <alignment horizontal="right"/>
    </xf>
    <xf numFmtId="164" fontId="26" fillId="6" borderId="1" xfId="2" applyNumberFormat="1" applyFont="1" applyFill="1" applyBorder="1" applyAlignment="1">
      <alignment horizontal="center" vertical="center"/>
    </xf>
    <xf numFmtId="164" fontId="0" fillId="0" borderId="1" xfId="2" applyNumberFormat="1" applyFont="1" applyFill="1" applyBorder="1"/>
    <xf numFmtId="164" fontId="0" fillId="2" borderId="1" xfId="2" applyNumberFormat="1" applyFont="1" applyFill="1" applyBorder="1"/>
    <xf numFmtId="164" fontId="5" fillId="0" borderId="1" xfId="2" applyNumberFormat="1" applyFont="1" applyFill="1" applyBorder="1"/>
    <xf numFmtId="164" fontId="0" fillId="0" borderId="1" xfId="2" applyNumberFormat="1" applyFont="1" applyBorder="1" applyAlignment="1">
      <alignment horizontal="center" vertical="center"/>
    </xf>
    <xf numFmtId="0" fontId="2" fillId="0" borderId="2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2" fillId="0" borderId="27" xfId="0" applyFont="1" applyBorder="1" applyAlignment="1">
      <alignment horizontal="left"/>
    </xf>
    <xf numFmtId="0" fontId="2" fillId="0" borderId="28" xfId="0" applyFont="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3" fontId="10" fillId="0" borderId="14" xfId="0" applyNumberFormat="1" applyFont="1" applyBorder="1" applyAlignment="1">
      <alignment horizontal="left" vertical="center" wrapText="1"/>
    </xf>
    <xf numFmtId="3" fontId="10" fillId="0" borderId="3" xfId="0" applyNumberFormat="1" applyFont="1" applyBorder="1" applyAlignment="1">
      <alignment horizontal="left" vertical="center" wrapText="1"/>
    </xf>
    <xf numFmtId="0" fontId="2" fillId="0" borderId="0" xfId="0" applyFont="1" applyAlignment="1">
      <alignment horizontal="left" wrapText="1"/>
    </xf>
    <xf numFmtId="0" fontId="6" fillId="0" borderId="13" xfId="0" applyFont="1" applyBorder="1" applyAlignment="1">
      <alignment horizontal="left" wrapText="1"/>
    </xf>
    <xf numFmtId="0" fontId="2" fillId="0" borderId="16" xfId="0" applyFont="1" applyBorder="1" applyAlignment="1">
      <alignment horizontal="left"/>
    </xf>
    <xf numFmtId="0" fontId="2" fillId="0" borderId="17" xfId="0" applyFont="1" applyBorder="1" applyAlignment="1">
      <alignment horizontal="left"/>
    </xf>
    <xf numFmtId="0" fontId="2" fillId="0" borderId="7" xfId="0" applyFont="1" applyBorder="1" applyAlignment="1">
      <alignment horizontal="left"/>
    </xf>
    <xf numFmtId="0" fontId="2" fillId="0" borderId="0" xfId="0" quotePrefix="1" applyFont="1" applyAlignment="1">
      <alignment horizontal="left" wrapText="1"/>
    </xf>
    <xf numFmtId="0" fontId="2" fillId="0" borderId="0" xfId="0" applyFont="1" applyAlignment="1">
      <alignment horizontal="left"/>
    </xf>
    <xf numFmtId="0" fontId="1" fillId="0" borderId="0" xfId="0" applyFont="1" applyAlignment="1">
      <alignment horizontal="left" wrapText="1"/>
    </xf>
    <xf numFmtId="0" fontId="4" fillId="0" borderId="0" xfId="0" applyFont="1" applyAlignment="1">
      <alignment horizontal="center"/>
    </xf>
    <xf numFmtId="0" fontId="17" fillId="0" borderId="0" xfId="0" applyFont="1" applyAlignment="1">
      <alignment horizontal="right" wrapText="1"/>
    </xf>
    <xf numFmtId="0" fontId="17" fillId="0" borderId="0" xfId="0" applyFont="1" applyAlignment="1">
      <alignment horizontal="left"/>
    </xf>
    <xf numFmtId="0" fontId="4" fillId="0" borderId="8" xfId="0" applyFont="1" applyBorder="1" applyAlignment="1">
      <alignment horizontal="left"/>
    </xf>
    <xf numFmtId="0" fontId="4" fillId="0" borderId="15" xfId="0" applyFont="1" applyBorder="1" applyAlignment="1">
      <alignment horizontal="left"/>
    </xf>
    <xf numFmtId="0" fontId="4" fillId="0" borderId="9" xfId="0" applyFont="1" applyBorder="1" applyAlignment="1">
      <alignment horizontal="left"/>
    </xf>
    <xf numFmtId="0" fontId="4" fillId="0" borderId="10" xfId="0" applyFont="1" applyBorder="1" applyAlignment="1">
      <alignment horizontal="left"/>
    </xf>
    <xf numFmtId="49" fontId="2" fillId="0" borderId="0" xfId="0" quotePrefix="1" applyNumberFormat="1" applyFont="1" applyAlignment="1">
      <alignment horizontal="center"/>
    </xf>
    <xf numFmtId="49" fontId="2" fillId="0" borderId="0" xfId="0" applyNumberFormat="1" applyFont="1" applyAlignment="1">
      <alignment horizontal="center"/>
    </xf>
    <xf numFmtId="0" fontId="2" fillId="0" borderId="0" xfId="0" applyFont="1"/>
    <xf numFmtId="0" fontId="6" fillId="0" borderId="0" xfId="0" applyFont="1" applyAlignment="1">
      <alignment horizontal="center"/>
    </xf>
    <xf numFmtId="0" fontId="4" fillId="0" borderId="0" xfId="0" applyFont="1" applyAlignment="1">
      <alignment horizontal="left"/>
    </xf>
    <xf numFmtId="3" fontId="16" fillId="0" borderId="0" xfId="0" applyNumberFormat="1" applyFont="1" applyAlignment="1">
      <alignment horizontal="center"/>
    </xf>
    <xf numFmtId="0" fontId="16" fillId="0" borderId="0" xfId="0" applyFont="1" applyAlignment="1">
      <alignment horizontal="center"/>
    </xf>
    <xf numFmtId="0" fontId="4" fillId="0" borderId="0" xfId="0" applyFont="1" applyAlignment="1">
      <alignment horizontal="left" wrapText="1"/>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xf>
    <xf numFmtId="14" fontId="2" fillId="0" borderId="0" xfId="0" applyNumberFormat="1" applyFont="1" applyAlignment="1">
      <alignment horizontal="left" wrapText="1"/>
    </xf>
    <xf numFmtId="0" fontId="13" fillId="0" borderId="19" xfId="0" applyFont="1" applyBorder="1" applyAlignment="1">
      <alignment horizontal="left" vertical="center"/>
    </xf>
    <xf numFmtId="0" fontId="20" fillId="4" borderId="0" xfId="13" applyFont="1" applyFill="1" applyAlignment="1">
      <alignment horizontal="center" vertical="center" wrapText="1"/>
    </xf>
    <xf numFmtId="0" fontId="21" fillId="0" borderId="0" xfId="0" applyFont="1" applyAlignment="1">
      <alignment horizontal="center" vertical="center"/>
    </xf>
    <xf numFmtId="0" fontId="27" fillId="0" borderId="14"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13" fillId="0" borderId="0" xfId="0" applyFont="1" applyAlignment="1">
      <alignment horizontal="justify" vertical="center" wrapText="1"/>
    </xf>
    <xf numFmtId="0" fontId="13" fillId="0" borderId="18" xfId="0" quotePrefix="1" applyFont="1" applyBorder="1" applyAlignment="1">
      <alignment horizontal="left" vertical="center"/>
    </xf>
    <xf numFmtId="0" fontId="27" fillId="0" borderId="14"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12" fillId="0" borderId="0" xfId="0" applyFont="1" applyAlignment="1">
      <alignment horizontal="center" vertical="center"/>
    </xf>
    <xf numFmtId="0" fontId="13" fillId="0" borderId="20" xfId="0" quotePrefix="1" applyFont="1" applyBorder="1" applyAlignment="1">
      <alignment horizontal="left" vertical="center" wrapText="1"/>
    </xf>
    <xf numFmtId="0" fontId="23" fillId="0" borderId="0" xfId="0" applyFont="1" applyAlignment="1">
      <alignment horizontal="justify" vertical="center" wrapText="1"/>
    </xf>
    <xf numFmtId="0" fontId="12" fillId="0" borderId="0" xfId="0" applyFont="1" applyAlignment="1">
      <alignment horizontal="left" vertical="center"/>
    </xf>
    <xf numFmtId="165" fontId="4" fillId="0" borderId="0" xfId="0" applyNumberFormat="1" applyFont="1" applyAlignment="1">
      <alignment horizontal="center" wrapText="1"/>
    </xf>
    <xf numFmtId="165" fontId="1" fillId="0" borderId="0" xfId="0" applyNumberFormat="1" applyFont="1" applyAlignment="1">
      <alignment horizontal="center" wrapText="1"/>
    </xf>
    <xf numFmtId="0" fontId="2" fillId="0" borderId="13" xfId="0" applyFont="1" applyBorder="1" applyAlignment="1">
      <alignment horizontal="left"/>
    </xf>
    <xf numFmtId="165" fontId="4" fillId="0" borderId="0" xfId="0" applyNumberFormat="1" applyFont="1" applyAlignment="1">
      <alignment horizontal="center"/>
    </xf>
    <xf numFmtId="0" fontId="4"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0" xfId="0" applyFont="1" applyAlignment="1">
      <alignment horizontal="right"/>
    </xf>
    <xf numFmtId="165" fontId="1" fillId="0" borderId="0" xfId="0" applyNumberFormat="1" applyFont="1" applyAlignment="1">
      <alignment horizontal="left" wrapText="1"/>
    </xf>
    <xf numFmtId="165" fontId="20" fillId="0" borderId="0" xfId="0" applyNumberFormat="1" applyFont="1" applyAlignment="1">
      <alignment horizontal="center"/>
    </xf>
    <xf numFmtId="0" fontId="2" fillId="0" borderId="0" xfId="0" quotePrefix="1" applyFont="1" applyAlignment="1">
      <alignment horizontal="left"/>
    </xf>
    <xf numFmtId="0" fontId="2" fillId="0" borderId="0" xfId="0" applyFont="1" applyAlignment="1">
      <alignment horizontal="center"/>
    </xf>
  </cellXfs>
  <cellStyles count="15">
    <cellStyle name="Comma" xfId="2" builtinId="3"/>
    <cellStyle name="Comma 2" xfId="14"/>
    <cellStyle name="Comma 2 3" xfId="9"/>
    <cellStyle name="Comma 3 6" xfId="4"/>
    <cellStyle name="Excel Built-in Normal" xfId="10"/>
    <cellStyle name="Normal" xfId="0" builtinId="0"/>
    <cellStyle name="Normal 2" xfId="7"/>
    <cellStyle name="Normal 2 2" xfId="8"/>
    <cellStyle name="Normal 3" xfId="3"/>
    <cellStyle name="Normal 3 19" xfId="12"/>
    <cellStyle name="Normal 5" xfId="6"/>
    <cellStyle name="Normal 5 2" xfId="13"/>
    <cellStyle name="Percent" xfId="1" builtinId="5"/>
    <cellStyle name="Percent 2" xfId="11"/>
    <cellStyle name="RowLevel_1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ung%20thu%202021\2.%20&#272;&#7873;%20Xu&#7845;t%20+%20PL%20M&#7851;u%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UNG%20THU\2024\DON%20DAT%20HANG%20BT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heetName val="Data SP"/>
      <sheetName val="ĐX BAN HANG"/>
      <sheetName val="Phụ luc HĐ 01"/>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ing"/>
      <sheetName val="DX BAN HANG"/>
      <sheetName val="Phu luc HD"/>
      <sheetName val="PGH"/>
      <sheetName val="DATA SP"/>
      <sheetName val="Gia MC2021"/>
    </sheetNames>
    <sheetDataSet>
      <sheetData sheetId="0"/>
      <sheetData sheetId="1">
        <row r="27">
          <cell r="O27">
            <v>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zoomScale="90" zoomScaleNormal="90" workbookViewId="0">
      <selection activeCell="C5" sqref="C5:I5"/>
    </sheetView>
  </sheetViews>
  <sheetFormatPr defaultRowHeight="15.75"/>
  <cols>
    <col min="1" max="1" width="5.140625" style="7" customWidth="1"/>
    <col min="2" max="2" width="16.85546875" style="7" customWidth="1"/>
    <col min="3" max="3" width="21" style="7" customWidth="1"/>
    <col min="4" max="4" width="6.7109375" style="7" customWidth="1"/>
    <col min="5" max="5" width="9.7109375" style="41" customWidth="1"/>
    <col min="6" max="6" width="8.28515625" style="42" customWidth="1"/>
    <col min="7" max="7" width="9.5703125" style="42" customWidth="1"/>
    <col min="8" max="8" width="12.28515625" style="42" customWidth="1"/>
    <col min="9" max="9" width="11.140625" style="7" customWidth="1"/>
    <col min="10" max="10" width="17.85546875" style="7" customWidth="1"/>
    <col min="11" max="11" width="10.140625" style="7" bestFit="1" customWidth="1"/>
    <col min="12" max="12" width="12.42578125" style="7" bestFit="1" customWidth="1"/>
    <col min="13" max="239" width="9.140625" style="7"/>
    <col min="240" max="240" width="9.7109375" style="7" customWidth="1"/>
    <col min="241" max="241" width="31.140625" style="7" customWidth="1"/>
    <col min="242" max="243" width="7.5703125" style="7" customWidth="1"/>
    <col min="244" max="244" width="8" style="7" customWidth="1"/>
    <col min="245" max="245" width="10.7109375" style="7" customWidth="1"/>
    <col min="246" max="246" width="14.28515625" style="7" customWidth="1"/>
    <col min="247" max="247" width="12.85546875" style="7" customWidth="1"/>
    <col min="248" max="248" width="9.140625" style="7"/>
    <col min="249" max="249" width="12" style="7" bestFit="1" customWidth="1"/>
    <col min="250" max="250" width="9.7109375" style="7" bestFit="1" customWidth="1"/>
    <col min="251" max="495" width="9.140625" style="7"/>
    <col min="496" max="496" width="9.7109375" style="7" customWidth="1"/>
    <col min="497" max="497" width="31.140625" style="7" customWidth="1"/>
    <col min="498" max="499" width="7.5703125" style="7" customWidth="1"/>
    <col min="500" max="500" width="8" style="7" customWidth="1"/>
    <col min="501" max="501" width="10.7109375" style="7" customWidth="1"/>
    <col min="502" max="502" width="14.28515625" style="7" customWidth="1"/>
    <col min="503" max="503" width="12.85546875" style="7" customWidth="1"/>
    <col min="504" max="504" width="9.140625" style="7"/>
    <col min="505" max="505" width="12" style="7" bestFit="1" customWidth="1"/>
    <col min="506" max="506" width="9.7109375" style="7" bestFit="1" customWidth="1"/>
    <col min="507" max="751" width="9.140625" style="7"/>
    <col min="752" max="752" width="9.7109375" style="7" customWidth="1"/>
    <col min="753" max="753" width="31.140625" style="7" customWidth="1"/>
    <col min="754" max="755" width="7.5703125" style="7" customWidth="1"/>
    <col min="756" max="756" width="8" style="7" customWidth="1"/>
    <col min="757" max="757" width="10.7109375" style="7" customWidth="1"/>
    <col min="758" max="758" width="14.28515625" style="7" customWidth="1"/>
    <col min="759" max="759" width="12.85546875" style="7" customWidth="1"/>
    <col min="760" max="760" width="9.140625" style="7"/>
    <col min="761" max="761" width="12" style="7" bestFit="1" customWidth="1"/>
    <col min="762" max="762" width="9.7109375" style="7" bestFit="1" customWidth="1"/>
    <col min="763" max="1007" width="9.140625" style="7"/>
    <col min="1008" max="1008" width="9.7109375" style="7" customWidth="1"/>
    <col min="1009" max="1009" width="31.140625" style="7" customWidth="1"/>
    <col min="1010" max="1011" width="7.5703125" style="7" customWidth="1"/>
    <col min="1012" max="1012" width="8" style="7" customWidth="1"/>
    <col min="1013" max="1013" width="10.7109375" style="7" customWidth="1"/>
    <col min="1014" max="1014" width="14.28515625" style="7" customWidth="1"/>
    <col min="1015" max="1015" width="12.85546875" style="7" customWidth="1"/>
    <col min="1016" max="1016" width="9.140625" style="7"/>
    <col min="1017" max="1017" width="12" style="7" bestFit="1" customWidth="1"/>
    <col min="1018" max="1018" width="9.7109375" style="7" bestFit="1" customWidth="1"/>
    <col min="1019" max="1263" width="9.140625" style="7"/>
    <col min="1264" max="1264" width="9.7109375" style="7" customWidth="1"/>
    <col min="1265" max="1265" width="31.140625" style="7" customWidth="1"/>
    <col min="1266" max="1267" width="7.5703125" style="7" customWidth="1"/>
    <col min="1268" max="1268" width="8" style="7" customWidth="1"/>
    <col min="1269" max="1269" width="10.7109375" style="7" customWidth="1"/>
    <col min="1270" max="1270" width="14.28515625" style="7" customWidth="1"/>
    <col min="1271" max="1271" width="12.85546875" style="7" customWidth="1"/>
    <col min="1272" max="1272" width="9.140625" style="7"/>
    <col min="1273" max="1273" width="12" style="7" bestFit="1" customWidth="1"/>
    <col min="1274" max="1274" width="9.7109375" style="7" bestFit="1" customWidth="1"/>
    <col min="1275" max="1519" width="9.140625" style="7"/>
    <col min="1520" max="1520" width="9.7109375" style="7" customWidth="1"/>
    <col min="1521" max="1521" width="31.140625" style="7" customWidth="1"/>
    <col min="1522" max="1523" width="7.5703125" style="7" customWidth="1"/>
    <col min="1524" max="1524" width="8" style="7" customWidth="1"/>
    <col min="1525" max="1525" width="10.7109375" style="7" customWidth="1"/>
    <col min="1526" max="1526" width="14.28515625" style="7" customWidth="1"/>
    <col min="1527" max="1527" width="12.85546875" style="7" customWidth="1"/>
    <col min="1528" max="1528" width="9.140625" style="7"/>
    <col min="1529" max="1529" width="12" style="7" bestFit="1" customWidth="1"/>
    <col min="1530" max="1530" width="9.7109375" style="7" bestFit="1" customWidth="1"/>
    <col min="1531" max="1775" width="9.140625" style="7"/>
    <col min="1776" max="1776" width="9.7109375" style="7" customWidth="1"/>
    <col min="1777" max="1777" width="31.140625" style="7" customWidth="1"/>
    <col min="1778" max="1779" width="7.5703125" style="7" customWidth="1"/>
    <col min="1780" max="1780" width="8" style="7" customWidth="1"/>
    <col min="1781" max="1781" width="10.7109375" style="7" customWidth="1"/>
    <col min="1782" max="1782" width="14.28515625" style="7" customWidth="1"/>
    <col min="1783" max="1783" width="12.85546875" style="7" customWidth="1"/>
    <col min="1784" max="1784" width="9.140625" style="7"/>
    <col min="1785" max="1785" width="12" style="7" bestFit="1" customWidth="1"/>
    <col min="1786" max="1786" width="9.7109375" style="7" bestFit="1" customWidth="1"/>
    <col min="1787" max="2031" width="9.140625" style="7"/>
    <col min="2032" max="2032" width="9.7109375" style="7" customWidth="1"/>
    <col min="2033" max="2033" width="31.140625" style="7" customWidth="1"/>
    <col min="2034" max="2035" width="7.5703125" style="7" customWidth="1"/>
    <col min="2036" max="2036" width="8" style="7" customWidth="1"/>
    <col min="2037" max="2037" width="10.7109375" style="7" customWidth="1"/>
    <col min="2038" max="2038" width="14.28515625" style="7" customWidth="1"/>
    <col min="2039" max="2039" width="12.85546875" style="7" customWidth="1"/>
    <col min="2040" max="2040" width="9.140625" style="7"/>
    <col min="2041" max="2041" width="12" style="7" bestFit="1" customWidth="1"/>
    <col min="2042" max="2042" width="9.7109375" style="7" bestFit="1" customWidth="1"/>
    <col min="2043" max="2287" width="9.140625" style="7"/>
    <col min="2288" max="2288" width="9.7109375" style="7" customWidth="1"/>
    <col min="2289" max="2289" width="31.140625" style="7" customWidth="1"/>
    <col min="2290" max="2291" width="7.5703125" style="7" customWidth="1"/>
    <col min="2292" max="2292" width="8" style="7" customWidth="1"/>
    <col min="2293" max="2293" width="10.7109375" style="7" customWidth="1"/>
    <col min="2294" max="2294" width="14.28515625" style="7" customWidth="1"/>
    <col min="2295" max="2295" width="12.85546875" style="7" customWidth="1"/>
    <col min="2296" max="2296" width="9.140625" style="7"/>
    <col min="2297" max="2297" width="12" style="7" bestFit="1" customWidth="1"/>
    <col min="2298" max="2298" width="9.7109375" style="7" bestFit="1" customWidth="1"/>
    <col min="2299" max="2543" width="9.140625" style="7"/>
    <col min="2544" max="2544" width="9.7109375" style="7" customWidth="1"/>
    <col min="2545" max="2545" width="31.140625" style="7" customWidth="1"/>
    <col min="2546" max="2547" width="7.5703125" style="7" customWidth="1"/>
    <col min="2548" max="2548" width="8" style="7" customWidth="1"/>
    <col min="2549" max="2549" width="10.7109375" style="7" customWidth="1"/>
    <col min="2550" max="2550" width="14.28515625" style="7" customWidth="1"/>
    <col min="2551" max="2551" width="12.85546875" style="7" customWidth="1"/>
    <col min="2552" max="2552" width="9.140625" style="7"/>
    <col min="2553" max="2553" width="12" style="7" bestFit="1" customWidth="1"/>
    <col min="2554" max="2554" width="9.7109375" style="7" bestFit="1" customWidth="1"/>
    <col min="2555" max="2799" width="9.140625" style="7"/>
    <col min="2800" max="2800" width="9.7109375" style="7" customWidth="1"/>
    <col min="2801" max="2801" width="31.140625" style="7" customWidth="1"/>
    <col min="2802" max="2803" width="7.5703125" style="7" customWidth="1"/>
    <col min="2804" max="2804" width="8" style="7" customWidth="1"/>
    <col min="2805" max="2805" width="10.7109375" style="7" customWidth="1"/>
    <col min="2806" max="2806" width="14.28515625" style="7" customWidth="1"/>
    <col min="2807" max="2807" width="12.85546875" style="7" customWidth="1"/>
    <col min="2808" max="2808" width="9.140625" style="7"/>
    <col min="2809" max="2809" width="12" style="7" bestFit="1" customWidth="1"/>
    <col min="2810" max="2810" width="9.7109375" style="7" bestFit="1" customWidth="1"/>
    <col min="2811" max="3055" width="9.140625" style="7"/>
    <col min="3056" max="3056" width="9.7109375" style="7" customWidth="1"/>
    <col min="3057" max="3057" width="31.140625" style="7" customWidth="1"/>
    <col min="3058" max="3059" width="7.5703125" style="7" customWidth="1"/>
    <col min="3060" max="3060" width="8" style="7" customWidth="1"/>
    <col min="3061" max="3061" width="10.7109375" style="7" customWidth="1"/>
    <col min="3062" max="3062" width="14.28515625" style="7" customWidth="1"/>
    <col min="3063" max="3063" width="12.85546875" style="7" customWidth="1"/>
    <col min="3064" max="3064" width="9.140625" style="7"/>
    <col min="3065" max="3065" width="12" style="7" bestFit="1" customWidth="1"/>
    <col min="3066" max="3066" width="9.7109375" style="7" bestFit="1" customWidth="1"/>
    <col min="3067" max="3311" width="9.140625" style="7"/>
    <col min="3312" max="3312" width="9.7109375" style="7" customWidth="1"/>
    <col min="3313" max="3313" width="31.140625" style="7" customWidth="1"/>
    <col min="3314" max="3315" width="7.5703125" style="7" customWidth="1"/>
    <col min="3316" max="3316" width="8" style="7" customWidth="1"/>
    <col min="3317" max="3317" width="10.7109375" style="7" customWidth="1"/>
    <col min="3318" max="3318" width="14.28515625" style="7" customWidth="1"/>
    <col min="3319" max="3319" width="12.85546875" style="7" customWidth="1"/>
    <col min="3320" max="3320" width="9.140625" style="7"/>
    <col min="3321" max="3321" width="12" style="7" bestFit="1" customWidth="1"/>
    <col min="3322" max="3322" width="9.7109375" style="7" bestFit="1" customWidth="1"/>
    <col min="3323" max="3567" width="9.140625" style="7"/>
    <col min="3568" max="3568" width="9.7109375" style="7" customWidth="1"/>
    <col min="3569" max="3569" width="31.140625" style="7" customWidth="1"/>
    <col min="3570" max="3571" width="7.5703125" style="7" customWidth="1"/>
    <col min="3572" max="3572" width="8" style="7" customWidth="1"/>
    <col min="3573" max="3573" width="10.7109375" style="7" customWidth="1"/>
    <col min="3574" max="3574" width="14.28515625" style="7" customWidth="1"/>
    <col min="3575" max="3575" width="12.85546875" style="7" customWidth="1"/>
    <col min="3576" max="3576" width="9.140625" style="7"/>
    <col min="3577" max="3577" width="12" style="7" bestFit="1" customWidth="1"/>
    <col min="3578" max="3578" width="9.7109375" style="7" bestFit="1" customWidth="1"/>
    <col min="3579" max="3823" width="9.140625" style="7"/>
    <col min="3824" max="3824" width="9.7109375" style="7" customWidth="1"/>
    <col min="3825" max="3825" width="31.140625" style="7" customWidth="1"/>
    <col min="3826" max="3827" width="7.5703125" style="7" customWidth="1"/>
    <col min="3828" max="3828" width="8" style="7" customWidth="1"/>
    <col min="3829" max="3829" width="10.7109375" style="7" customWidth="1"/>
    <col min="3830" max="3830" width="14.28515625" style="7" customWidth="1"/>
    <col min="3831" max="3831" width="12.85546875" style="7" customWidth="1"/>
    <col min="3832" max="3832" width="9.140625" style="7"/>
    <col min="3833" max="3833" width="12" style="7" bestFit="1" customWidth="1"/>
    <col min="3834" max="3834" width="9.7109375" style="7" bestFit="1" customWidth="1"/>
    <col min="3835" max="4079" width="9.140625" style="7"/>
    <col min="4080" max="4080" width="9.7109375" style="7" customWidth="1"/>
    <col min="4081" max="4081" width="31.140625" style="7" customWidth="1"/>
    <col min="4082" max="4083" width="7.5703125" style="7" customWidth="1"/>
    <col min="4084" max="4084" width="8" style="7" customWidth="1"/>
    <col min="4085" max="4085" width="10.7109375" style="7" customWidth="1"/>
    <col min="4086" max="4086" width="14.28515625" style="7" customWidth="1"/>
    <col min="4087" max="4087" width="12.85546875" style="7" customWidth="1"/>
    <col min="4088" max="4088" width="9.140625" style="7"/>
    <col min="4089" max="4089" width="12" style="7" bestFit="1" customWidth="1"/>
    <col min="4090" max="4090" width="9.7109375" style="7" bestFit="1" customWidth="1"/>
    <col min="4091" max="4335" width="9.140625" style="7"/>
    <col min="4336" max="4336" width="9.7109375" style="7" customWidth="1"/>
    <col min="4337" max="4337" width="31.140625" style="7" customWidth="1"/>
    <col min="4338" max="4339" width="7.5703125" style="7" customWidth="1"/>
    <col min="4340" max="4340" width="8" style="7" customWidth="1"/>
    <col min="4341" max="4341" width="10.7109375" style="7" customWidth="1"/>
    <col min="4342" max="4342" width="14.28515625" style="7" customWidth="1"/>
    <col min="4343" max="4343" width="12.85546875" style="7" customWidth="1"/>
    <col min="4344" max="4344" width="9.140625" style="7"/>
    <col min="4345" max="4345" width="12" style="7" bestFit="1" customWidth="1"/>
    <col min="4346" max="4346" width="9.7109375" style="7" bestFit="1" customWidth="1"/>
    <col min="4347" max="4591" width="9.140625" style="7"/>
    <col min="4592" max="4592" width="9.7109375" style="7" customWidth="1"/>
    <col min="4593" max="4593" width="31.140625" style="7" customWidth="1"/>
    <col min="4594" max="4595" width="7.5703125" style="7" customWidth="1"/>
    <col min="4596" max="4596" width="8" style="7" customWidth="1"/>
    <col min="4597" max="4597" width="10.7109375" style="7" customWidth="1"/>
    <col min="4598" max="4598" width="14.28515625" style="7" customWidth="1"/>
    <col min="4599" max="4599" width="12.85546875" style="7" customWidth="1"/>
    <col min="4600" max="4600" width="9.140625" style="7"/>
    <col min="4601" max="4601" width="12" style="7" bestFit="1" customWidth="1"/>
    <col min="4602" max="4602" width="9.7109375" style="7" bestFit="1" customWidth="1"/>
    <col min="4603" max="4847" width="9.140625" style="7"/>
    <col min="4848" max="4848" width="9.7109375" style="7" customWidth="1"/>
    <col min="4849" max="4849" width="31.140625" style="7" customWidth="1"/>
    <col min="4850" max="4851" width="7.5703125" style="7" customWidth="1"/>
    <col min="4852" max="4852" width="8" style="7" customWidth="1"/>
    <col min="4853" max="4853" width="10.7109375" style="7" customWidth="1"/>
    <col min="4854" max="4854" width="14.28515625" style="7" customWidth="1"/>
    <col min="4855" max="4855" width="12.85546875" style="7" customWidth="1"/>
    <col min="4856" max="4856" width="9.140625" style="7"/>
    <col min="4857" max="4857" width="12" style="7" bestFit="1" customWidth="1"/>
    <col min="4858" max="4858" width="9.7109375" style="7" bestFit="1" customWidth="1"/>
    <col min="4859" max="5103" width="9.140625" style="7"/>
    <col min="5104" max="5104" width="9.7109375" style="7" customWidth="1"/>
    <col min="5105" max="5105" width="31.140625" style="7" customWidth="1"/>
    <col min="5106" max="5107" width="7.5703125" style="7" customWidth="1"/>
    <col min="5108" max="5108" width="8" style="7" customWidth="1"/>
    <col min="5109" max="5109" width="10.7109375" style="7" customWidth="1"/>
    <col min="5110" max="5110" width="14.28515625" style="7" customWidth="1"/>
    <col min="5111" max="5111" width="12.85546875" style="7" customWidth="1"/>
    <col min="5112" max="5112" width="9.140625" style="7"/>
    <col min="5113" max="5113" width="12" style="7" bestFit="1" customWidth="1"/>
    <col min="5114" max="5114" width="9.7109375" style="7" bestFit="1" customWidth="1"/>
    <col min="5115" max="5359" width="9.140625" style="7"/>
    <col min="5360" max="5360" width="9.7109375" style="7" customWidth="1"/>
    <col min="5361" max="5361" width="31.140625" style="7" customWidth="1"/>
    <col min="5362" max="5363" width="7.5703125" style="7" customWidth="1"/>
    <col min="5364" max="5364" width="8" style="7" customWidth="1"/>
    <col min="5365" max="5365" width="10.7109375" style="7" customWidth="1"/>
    <col min="5366" max="5366" width="14.28515625" style="7" customWidth="1"/>
    <col min="5367" max="5367" width="12.85546875" style="7" customWidth="1"/>
    <col min="5368" max="5368" width="9.140625" style="7"/>
    <col min="5369" max="5369" width="12" style="7" bestFit="1" customWidth="1"/>
    <col min="5370" max="5370" width="9.7109375" style="7" bestFit="1" customWidth="1"/>
    <col min="5371" max="5615" width="9.140625" style="7"/>
    <col min="5616" max="5616" width="9.7109375" style="7" customWidth="1"/>
    <col min="5617" max="5617" width="31.140625" style="7" customWidth="1"/>
    <col min="5618" max="5619" width="7.5703125" style="7" customWidth="1"/>
    <col min="5620" max="5620" width="8" style="7" customWidth="1"/>
    <col min="5621" max="5621" width="10.7109375" style="7" customWidth="1"/>
    <col min="5622" max="5622" width="14.28515625" style="7" customWidth="1"/>
    <col min="5623" max="5623" width="12.85546875" style="7" customWidth="1"/>
    <col min="5624" max="5624" width="9.140625" style="7"/>
    <col min="5625" max="5625" width="12" style="7" bestFit="1" customWidth="1"/>
    <col min="5626" max="5626" width="9.7109375" style="7" bestFit="1" customWidth="1"/>
    <col min="5627" max="5871" width="9.140625" style="7"/>
    <col min="5872" max="5872" width="9.7109375" style="7" customWidth="1"/>
    <col min="5873" max="5873" width="31.140625" style="7" customWidth="1"/>
    <col min="5874" max="5875" width="7.5703125" style="7" customWidth="1"/>
    <col min="5876" max="5876" width="8" style="7" customWidth="1"/>
    <col min="5877" max="5877" width="10.7109375" style="7" customWidth="1"/>
    <col min="5878" max="5878" width="14.28515625" style="7" customWidth="1"/>
    <col min="5879" max="5879" width="12.85546875" style="7" customWidth="1"/>
    <col min="5880" max="5880" width="9.140625" style="7"/>
    <col min="5881" max="5881" width="12" style="7" bestFit="1" customWidth="1"/>
    <col min="5882" max="5882" width="9.7109375" style="7" bestFit="1" customWidth="1"/>
    <col min="5883" max="6127" width="9.140625" style="7"/>
    <col min="6128" max="6128" width="9.7109375" style="7" customWidth="1"/>
    <col min="6129" max="6129" width="31.140625" style="7" customWidth="1"/>
    <col min="6130" max="6131" width="7.5703125" style="7" customWidth="1"/>
    <col min="6132" max="6132" width="8" style="7" customWidth="1"/>
    <col min="6133" max="6133" width="10.7109375" style="7" customWidth="1"/>
    <col min="6134" max="6134" width="14.28515625" style="7" customWidth="1"/>
    <col min="6135" max="6135" width="12.85546875" style="7" customWidth="1"/>
    <col min="6136" max="6136" width="9.140625" style="7"/>
    <col min="6137" max="6137" width="12" style="7" bestFit="1" customWidth="1"/>
    <col min="6138" max="6138" width="9.7109375" style="7" bestFit="1" customWidth="1"/>
    <col min="6139" max="6383" width="9.140625" style="7"/>
    <col min="6384" max="6384" width="9.7109375" style="7" customWidth="1"/>
    <col min="6385" max="6385" width="31.140625" style="7" customWidth="1"/>
    <col min="6386" max="6387" width="7.5703125" style="7" customWidth="1"/>
    <col min="6388" max="6388" width="8" style="7" customWidth="1"/>
    <col min="6389" max="6389" width="10.7109375" style="7" customWidth="1"/>
    <col min="6390" max="6390" width="14.28515625" style="7" customWidth="1"/>
    <col min="6391" max="6391" width="12.85546875" style="7" customWidth="1"/>
    <col min="6392" max="6392" width="9.140625" style="7"/>
    <col min="6393" max="6393" width="12" style="7" bestFit="1" customWidth="1"/>
    <col min="6394" max="6394" width="9.7109375" style="7" bestFit="1" customWidth="1"/>
    <col min="6395" max="6639" width="9.140625" style="7"/>
    <col min="6640" max="6640" width="9.7109375" style="7" customWidth="1"/>
    <col min="6641" max="6641" width="31.140625" style="7" customWidth="1"/>
    <col min="6642" max="6643" width="7.5703125" style="7" customWidth="1"/>
    <col min="6644" max="6644" width="8" style="7" customWidth="1"/>
    <col min="6645" max="6645" width="10.7109375" style="7" customWidth="1"/>
    <col min="6646" max="6646" width="14.28515625" style="7" customWidth="1"/>
    <col min="6647" max="6647" width="12.85546875" style="7" customWidth="1"/>
    <col min="6648" max="6648" width="9.140625" style="7"/>
    <col min="6649" max="6649" width="12" style="7" bestFit="1" customWidth="1"/>
    <col min="6650" max="6650" width="9.7109375" style="7" bestFit="1" customWidth="1"/>
    <col min="6651" max="6895" width="9.140625" style="7"/>
    <col min="6896" max="6896" width="9.7109375" style="7" customWidth="1"/>
    <col min="6897" max="6897" width="31.140625" style="7" customWidth="1"/>
    <col min="6898" max="6899" width="7.5703125" style="7" customWidth="1"/>
    <col min="6900" max="6900" width="8" style="7" customWidth="1"/>
    <col min="6901" max="6901" width="10.7109375" style="7" customWidth="1"/>
    <col min="6902" max="6902" width="14.28515625" style="7" customWidth="1"/>
    <col min="6903" max="6903" width="12.85546875" style="7" customWidth="1"/>
    <col min="6904" max="6904" width="9.140625" style="7"/>
    <col min="6905" max="6905" width="12" style="7" bestFit="1" customWidth="1"/>
    <col min="6906" max="6906" width="9.7109375" style="7" bestFit="1" customWidth="1"/>
    <col min="6907" max="7151" width="9.140625" style="7"/>
    <col min="7152" max="7152" width="9.7109375" style="7" customWidth="1"/>
    <col min="7153" max="7153" width="31.140625" style="7" customWidth="1"/>
    <col min="7154" max="7155" width="7.5703125" style="7" customWidth="1"/>
    <col min="7156" max="7156" width="8" style="7" customWidth="1"/>
    <col min="7157" max="7157" width="10.7109375" style="7" customWidth="1"/>
    <col min="7158" max="7158" width="14.28515625" style="7" customWidth="1"/>
    <col min="7159" max="7159" width="12.85546875" style="7" customWidth="1"/>
    <col min="7160" max="7160" width="9.140625" style="7"/>
    <col min="7161" max="7161" width="12" style="7" bestFit="1" customWidth="1"/>
    <col min="7162" max="7162" width="9.7109375" style="7" bestFit="1" customWidth="1"/>
    <col min="7163" max="7407" width="9.140625" style="7"/>
    <col min="7408" max="7408" width="9.7109375" style="7" customWidth="1"/>
    <col min="7409" max="7409" width="31.140625" style="7" customWidth="1"/>
    <col min="7410" max="7411" width="7.5703125" style="7" customWidth="1"/>
    <col min="7412" max="7412" width="8" style="7" customWidth="1"/>
    <col min="7413" max="7413" width="10.7109375" style="7" customWidth="1"/>
    <col min="7414" max="7414" width="14.28515625" style="7" customWidth="1"/>
    <col min="7415" max="7415" width="12.85546875" style="7" customWidth="1"/>
    <col min="7416" max="7416" width="9.140625" style="7"/>
    <col min="7417" max="7417" width="12" style="7" bestFit="1" customWidth="1"/>
    <col min="7418" max="7418" width="9.7109375" style="7" bestFit="1" customWidth="1"/>
    <col min="7419" max="7663" width="9.140625" style="7"/>
    <col min="7664" max="7664" width="9.7109375" style="7" customWidth="1"/>
    <col min="7665" max="7665" width="31.140625" style="7" customWidth="1"/>
    <col min="7666" max="7667" width="7.5703125" style="7" customWidth="1"/>
    <col min="7668" max="7668" width="8" style="7" customWidth="1"/>
    <col min="7669" max="7669" width="10.7109375" style="7" customWidth="1"/>
    <col min="7670" max="7670" width="14.28515625" style="7" customWidth="1"/>
    <col min="7671" max="7671" width="12.85546875" style="7" customWidth="1"/>
    <col min="7672" max="7672" width="9.140625" style="7"/>
    <col min="7673" max="7673" width="12" style="7" bestFit="1" customWidth="1"/>
    <col min="7674" max="7674" width="9.7109375" style="7" bestFit="1" customWidth="1"/>
    <col min="7675" max="7919" width="9.140625" style="7"/>
    <col min="7920" max="7920" width="9.7109375" style="7" customWidth="1"/>
    <col min="7921" max="7921" width="31.140625" style="7" customWidth="1"/>
    <col min="7922" max="7923" width="7.5703125" style="7" customWidth="1"/>
    <col min="7924" max="7924" width="8" style="7" customWidth="1"/>
    <col min="7925" max="7925" width="10.7109375" style="7" customWidth="1"/>
    <col min="7926" max="7926" width="14.28515625" style="7" customWidth="1"/>
    <col min="7927" max="7927" width="12.85546875" style="7" customWidth="1"/>
    <col min="7928" max="7928" width="9.140625" style="7"/>
    <col min="7929" max="7929" width="12" style="7" bestFit="1" customWidth="1"/>
    <col min="7930" max="7930" width="9.7109375" style="7" bestFit="1" customWidth="1"/>
    <col min="7931" max="8175" width="9.140625" style="7"/>
    <col min="8176" max="8176" width="9.7109375" style="7" customWidth="1"/>
    <col min="8177" max="8177" width="31.140625" style="7" customWidth="1"/>
    <col min="8178" max="8179" width="7.5703125" style="7" customWidth="1"/>
    <col min="8180" max="8180" width="8" style="7" customWidth="1"/>
    <col min="8181" max="8181" width="10.7109375" style="7" customWidth="1"/>
    <col min="8182" max="8182" width="14.28515625" style="7" customWidth="1"/>
    <col min="8183" max="8183" width="12.85546875" style="7" customWidth="1"/>
    <col min="8184" max="8184" width="9.140625" style="7"/>
    <col min="8185" max="8185" width="12" style="7" bestFit="1" customWidth="1"/>
    <col min="8186" max="8186" width="9.7109375" style="7" bestFit="1" customWidth="1"/>
    <col min="8187" max="8431" width="9.140625" style="7"/>
    <col min="8432" max="8432" width="9.7109375" style="7" customWidth="1"/>
    <col min="8433" max="8433" width="31.140625" style="7" customWidth="1"/>
    <col min="8434" max="8435" width="7.5703125" style="7" customWidth="1"/>
    <col min="8436" max="8436" width="8" style="7" customWidth="1"/>
    <col min="8437" max="8437" width="10.7109375" style="7" customWidth="1"/>
    <col min="8438" max="8438" width="14.28515625" style="7" customWidth="1"/>
    <col min="8439" max="8439" width="12.85546875" style="7" customWidth="1"/>
    <col min="8440" max="8440" width="9.140625" style="7"/>
    <col min="8441" max="8441" width="12" style="7" bestFit="1" customWidth="1"/>
    <col min="8442" max="8442" width="9.7109375" style="7" bestFit="1" customWidth="1"/>
    <col min="8443" max="8687" width="9.140625" style="7"/>
    <col min="8688" max="8688" width="9.7109375" style="7" customWidth="1"/>
    <col min="8689" max="8689" width="31.140625" style="7" customWidth="1"/>
    <col min="8690" max="8691" width="7.5703125" style="7" customWidth="1"/>
    <col min="8692" max="8692" width="8" style="7" customWidth="1"/>
    <col min="8693" max="8693" width="10.7109375" style="7" customWidth="1"/>
    <col min="8694" max="8694" width="14.28515625" style="7" customWidth="1"/>
    <col min="8695" max="8695" width="12.85546875" style="7" customWidth="1"/>
    <col min="8696" max="8696" width="9.140625" style="7"/>
    <col min="8697" max="8697" width="12" style="7" bestFit="1" customWidth="1"/>
    <col min="8698" max="8698" width="9.7109375" style="7" bestFit="1" customWidth="1"/>
    <col min="8699" max="8943" width="9.140625" style="7"/>
    <col min="8944" max="8944" width="9.7109375" style="7" customWidth="1"/>
    <col min="8945" max="8945" width="31.140625" style="7" customWidth="1"/>
    <col min="8946" max="8947" width="7.5703125" style="7" customWidth="1"/>
    <col min="8948" max="8948" width="8" style="7" customWidth="1"/>
    <col min="8949" max="8949" width="10.7109375" style="7" customWidth="1"/>
    <col min="8950" max="8950" width="14.28515625" style="7" customWidth="1"/>
    <col min="8951" max="8951" width="12.85546875" style="7" customWidth="1"/>
    <col min="8952" max="8952" width="9.140625" style="7"/>
    <col min="8953" max="8953" width="12" style="7" bestFit="1" customWidth="1"/>
    <col min="8954" max="8954" width="9.7109375" style="7" bestFit="1" customWidth="1"/>
    <col min="8955" max="9199" width="9.140625" style="7"/>
    <col min="9200" max="9200" width="9.7109375" style="7" customWidth="1"/>
    <col min="9201" max="9201" width="31.140625" style="7" customWidth="1"/>
    <col min="9202" max="9203" width="7.5703125" style="7" customWidth="1"/>
    <col min="9204" max="9204" width="8" style="7" customWidth="1"/>
    <col min="9205" max="9205" width="10.7109375" style="7" customWidth="1"/>
    <col min="9206" max="9206" width="14.28515625" style="7" customWidth="1"/>
    <col min="9207" max="9207" width="12.85546875" style="7" customWidth="1"/>
    <col min="9208" max="9208" width="9.140625" style="7"/>
    <col min="9209" max="9209" width="12" style="7" bestFit="1" customWidth="1"/>
    <col min="9210" max="9210" width="9.7109375" style="7" bestFit="1" customWidth="1"/>
    <col min="9211" max="9455" width="9.140625" style="7"/>
    <col min="9456" max="9456" width="9.7109375" style="7" customWidth="1"/>
    <col min="9457" max="9457" width="31.140625" style="7" customWidth="1"/>
    <col min="9458" max="9459" width="7.5703125" style="7" customWidth="1"/>
    <col min="9460" max="9460" width="8" style="7" customWidth="1"/>
    <col min="9461" max="9461" width="10.7109375" style="7" customWidth="1"/>
    <col min="9462" max="9462" width="14.28515625" style="7" customWidth="1"/>
    <col min="9463" max="9463" width="12.85546875" style="7" customWidth="1"/>
    <col min="9464" max="9464" width="9.140625" style="7"/>
    <col min="9465" max="9465" width="12" style="7" bestFit="1" customWidth="1"/>
    <col min="9466" max="9466" width="9.7109375" style="7" bestFit="1" customWidth="1"/>
    <col min="9467" max="9711" width="9.140625" style="7"/>
    <col min="9712" max="9712" width="9.7109375" style="7" customWidth="1"/>
    <col min="9713" max="9713" width="31.140625" style="7" customWidth="1"/>
    <col min="9714" max="9715" width="7.5703125" style="7" customWidth="1"/>
    <col min="9716" max="9716" width="8" style="7" customWidth="1"/>
    <col min="9717" max="9717" width="10.7109375" style="7" customWidth="1"/>
    <col min="9718" max="9718" width="14.28515625" style="7" customWidth="1"/>
    <col min="9719" max="9719" width="12.85546875" style="7" customWidth="1"/>
    <col min="9720" max="9720" width="9.140625" style="7"/>
    <col min="9721" max="9721" width="12" style="7" bestFit="1" customWidth="1"/>
    <col min="9722" max="9722" width="9.7109375" style="7" bestFit="1" customWidth="1"/>
    <col min="9723" max="9967" width="9.140625" style="7"/>
    <col min="9968" max="9968" width="9.7109375" style="7" customWidth="1"/>
    <col min="9969" max="9969" width="31.140625" style="7" customWidth="1"/>
    <col min="9970" max="9971" width="7.5703125" style="7" customWidth="1"/>
    <col min="9972" max="9972" width="8" style="7" customWidth="1"/>
    <col min="9973" max="9973" width="10.7109375" style="7" customWidth="1"/>
    <col min="9974" max="9974" width="14.28515625" style="7" customWidth="1"/>
    <col min="9975" max="9975" width="12.85546875" style="7" customWidth="1"/>
    <col min="9976" max="9976" width="9.140625" style="7"/>
    <col min="9977" max="9977" width="12" style="7" bestFit="1" customWidth="1"/>
    <col min="9978" max="9978" width="9.7109375" style="7" bestFit="1" customWidth="1"/>
    <col min="9979" max="10223" width="9.140625" style="7"/>
    <col min="10224" max="10224" width="9.7109375" style="7" customWidth="1"/>
    <col min="10225" max="10225" width="31.140625" style="7" customWidth="1"/>
    <col min="10226" max="10227" width="7.5703125" style="7" customWidth="1"/>
    <col min="10228" max="10228" width="8" style="7" customWidth="1"/>
    <col min="10229" max="10229" width="10.7109375" style="7" customWidth="1"/>
    <col min="10230" max="10230" width="14.28515625" style="7" customWidth="1"/>
    <col min="10231" max="10231" width="12.85546875" style="7" customWidth="1"/>
    <col min="10232" max="10232" width="9.140625" style="7"/>
    <col min="10233" max="10233" width="12" style="7" bestFit="1" customWidth="1"/>
    <col min="10234" max="10234" width="9.7109375" style="7" bestFit="1" customWidth="1"/>
    <col min="10235" max="10479" width="9.140625" style="7"/>
    <col min="10480" max="10480" width="9.7109375" style="7" customWidth="1"/>
    <col min="10481" max="10481" width="31.140625" style="7" customWidth="1"/>
    <col min="10482" max="10483" width="7.5703125" style="7" customWidth="1"/>
    <col min="10484" max="10484" width="8" style="7" customWidth="1"/>
    <col min="10485" max="10485" width="10.7109375" style="7" customWidth="1"/>
    <col min="10486" max="10486" width="14.28515625" style="7" customWidth="1"/>
    <col min="10487" max="10487" width="12.85546875" style="7" customWidth="1"/>
    <col min="10488" max="10488" width="9.140625" style="7"/>
    <col min="10489" max="10489" width="12" style="7" bestFit="1" customWidth="1"/>
    <col min="10490" max="10490" width="9.7109375" style="7" bestFit="1" customWidth="1"/>
    <col min="10491" max="10735" width="9.140625" style="7"/>
    <col min="10736" max="10736" width="9.7109375" style="7" customWidth="1"/>
    <col min="10737" max="10737" width="31.140625" style="7" customWidth="1"/>
    <col min="10738" max="10739" width="7.5703125" style="7" customWidth="1"/>
    <col min="10740" max="10740" width="8" style="7" customWidth="1"/>
    <col min="10741" max="10741" width="10.7109375" style="7" customWidth="1"/>
    <col min="10742" max="10742" width="14.28515625" style="7" customWidth="1"/>
    <col min="10743" max="10743" width="12.85546875" style="7" customWidth="1"/>
    <col min="10744" max="10744" width="9.140625" style="7"/>
    <col min="10745" max="10745" width="12" style="7" bestFit="1" customWidth="1"/>
    <col min="10746" max="10746" width="9.7109375" style="7" bestFit="1" customWidth="1"/>
    <col min="10747" max="10991" width="9.140625" style="7"/>
    <col min="10992" max="10992" width="9.7109375" style="7" customWidth="1"/>
    <col min="10993" max="10993" width="31.140625" style="7" customWidth="1"/>
    <col min="10994" max="10995" width="7.5703125" style="7" customWidth="1"/>
    <col min="10996" max="10996" width="8" style="7" customWidth="1"/>
    <col min="10997" max="10997" width="10.7109375" style="7" customWidth="1"/>
    <col min="10998" max="10998" width="14.28515625" style="7" customWidth="1"/>
    <col min="10999" max="10999" width="12.85546875" style="7" customWidth="1"/>
    <col min="11000" max="11000" width="9.140625" style="7"/>
    <col min="11001" max="11001" width="12" style="7" bestFit="1" customWidth="1"/>
    <col min="11002" max="11002" width="9.7109375" style="7" bestFit="1" customWidth="1"/>
    <col min="11003" max="11247" width="9.140625" style="7"/>
    <col min="11248" max="11248" width="9.7109375" style="7" customWidth="1"/>
    <col min="11249" max="11249" width="31.140625" style="7" customWidth="1"/>
    <col min="11250" max="11251" width="7.5703125" style="7" customWidth="1"/>
    <col min="11252" max="11252" width="8" style="7" customWidth="1"/>
    <col min="11253" max="11253" width="10.7109375" style="7" customWidth="1"/>
    <col min="11254" max="11254" width="14.28515625" style="7" customWidth="1"/>
    <col min="11255" max="11255" width="12.85546875" style="7" customWidth="1"/>
    <col min="11256" max="11256" width="9.140625" style="7"/>
    <col min="11257" max="11257" width="12" style="7" bestFit="1" customWidth="1"/>
    <col min="11258" max="11258" width="9.7109375" style="7" bestFit="1" customWidth="1"/>
    <col min="11259" max="11503" width="9.140625" style="7"/>
    <col min="11504" max="11504" width="9.7109375" style="7" customWidth="1"/>
    <col min="11505" max="11505" width="31.140625" style="7" customWidth="1"/>
    <col min="11506" max="11507" width="7.5703125" style="7" customWidth="1"/>
    <col min="11508" max="11508" width="8" style="7" customWidth="1"/>
    <col min="11509" max="11509" width="10.7109375" style="7" customWidth="1"/>
    <col min="11510" max="11510" width="14.28515625" style="7" customWidth="1"/>
    <col min="11511" max="11511" width="12.85546875" style="7" customWidth="1"/>
    <col min="11512" max="11512" width="9.140625" style="7"/>
    <col min="11513" max="11513" width="12" style="7" bestFit="1" customWidth="1"/>
    <col min="11514" max="11514" width="9.7109375" style="7" bestFit="1" customWidth="1"/>
    <col min="11515" max="11759" width="9.140625" style="7"/>
    <col min="11760" max="11760" width="9.7109375" style="7" customWidth="1"/>
    <col min="11761" max="11761" width="31.140625" style="7" customWidth="1"/>
    <col min="11762" max="11763" width="7.5703125" style="7" customWidth="1"/>
    <col min="11764" max="11764" width="8" style="7" customWidth="1"/>
    <col min="11765" max="11765" width="10.7109375" style="7" customWidth="1"/>
    <col min="11766" max="11766" width="14.28515625" style="7" customWidth="1"/>
    <col min="11767" max="11767" width="12.85546875" style="7" customWidth="1"/>
    <col min="11768" max="11768" width="9.140625" style="7"/>
    <col min="11769" max="11769" width="12" style="7" bestFit="1" customWidth="1"/>
    <col min="11770" max="11770" width="9.7109375" style="7" bestFit="1" customWidth="1"/>
    <col min="11771" max="12015" width="9.140625" style="7"/>
    <col min="12016" max="12016" width="9.7109375" style="7" customWidth="1"/>
    <col min="12017" max="12017" width="31.140625" style="7" customWidth="1"/>
    <col min="12018" max="12019" width="7.5703125" style="7" customWidth="1"/>
    <col min="12020" max="12020" width="8" style="7" customWidth="1"/>
    <col min="12021" max="12021" width="10.7109375" style="7" customWidth="1"/>
    <col min="12022" max="12022" width="14.28515625" style="7" customWidth="1"/>
    <col min="12023" max="12023" width="12.85546875" style="7" customWidth="1"/>
    <col min="12024" max="12024" width="9.140625" style="7"/>
    <col min="12025" max="12025" width="12" style="7" bestFit="1" customWidth="1"/>
    <col min="12026" max="12026" width="9.7109375" style="7" bestFit="1" customWidth="1"/>
    <col min="12027" max="12271" width="9.140625" style="7"/>
    <col min="12272" max="12272" width="9.7109375" style="7" customWidth="1"/>
    <col min="12273" max="12273" width="31.140625" style="7" customWidth="1"/>
    <col min="12274" max="12275" width="7.5703125" style="7" customWidth="1"/>
    <col min="12276" max="12276" width="8" style="7" customWidth="1"/>
    <col min="12277" max="12277" width="10.7109375" style="7" customWidth="1"/>
    <col min="12278" max="12278" width="14.28515625" style="7" customWidth="1"/>
    <col min="12279" max="12279" width="12.85546875" style="7" customWidth="1"/>
    <col min="12280" max="12280" width="9.140625" style="7"/>
    <col min="12281" max="12281" width="12" style="7" bestFit="1" customWidth="1"/>
    <col min="12282" max="12282" width="9.7109375" style="7" bestFit="1" customWidth="1"/>
    <col min="12283" max="12527" width="9.140625" style="7"/>
    <col min="12528" max="12528" width="9.7109375" style="7" customWidth="1"/>
    <col min="12529" max="12529" width="31.140625" style="7" customWidth="1"/>
    <col min="12530" max="12531" width="7.5703125" style="7" customWidth="1"/>
    <col min="12532" max="12532" width="8" style="7" customWidth="1"/>
    <col min="12533" max="12533" width="10.7109375" style="7" customWidth="1"/>
    <col min="12534" max="12534" width="14.28515625" style="7" customWidth="1"/>
    <col min="12535" max="12535" width="12.85546875" style="7" customWidth="1"/>
    <col min="12536" max="12536" width="9.140625" style="7"/>
    <col min="12537" max="12537" width="12" style="7" bestFit="1" customWidth="1"/>
    <col min="12538" max="12538" width="9.7109375" style="7" bestFit="1" customWidth="1"/>
    <col min="12539" max="12783" width="9.140625" style="7"/>
    <col min="12784" max="12784" width="9.7109375" style="7" customWidth="1"/>
    <col min="12785" max="12785" width="31.140625" style="7" customWidth="1"/>
    <col min="12786" max="12787" width="7.5703125" style="7" customWidth="1"/>
    <col min="12788" max="12788" width="8" style="7" customWidth="1"/>
    <col min="12789" max="12789" width="10.7109375" style="7" customWidth="1"/>
    <col min="12790" max="12790" width="14.28515625" style="7" customWidth="1"/>
    <col min="12791" max="12791" width="12.85546875" style="7" customWidth="1"/>
    <col min="12792" max="12792" width="9.140625" style="7"/>
    <col min="12793" max="12793" width="12" style="7" bestFit="1" customWidth="1"/>
    <col min="12794" max="12794" width="9.7109375" style="7" bestFit="1" customWidth="1"/>
    <col min="12795" max="13039" width="9.140625" style="7"/>
    <col min="13040" max="13040" width="9.7109375" style="7" customWidth="1"/>
    <col min="13041" max="13041" width="31.140625" style="7" customWidth="1"/>
    <col min="13042" max="13043" width="7.5703125" style="7" customWidth="1"/>
    <col min="13044" max="13044" width="8" style="7" customWidth="1"/>
    <col min="13045" max="13045" width="10.7109375" style="7" customWidth="1"/>
    <col min="13046" max="13046" width="14.28515625" style="7" customWidth="1"/>
    <col min="13047" max="13047" width="12.85546875" style="7" customWidth="1"/>
    <col min="13048" max="13048" width="9.140625" style="7"/>
    <col min="13049" max="13049" width="12" style="7" bestFit="1" customWidth="1"/>
    <col min="13050" max="13050" width="9.7109375" style="7" bestFit="1" customWidth="1"/>
    <col min="13051" max="13295" width="9.140625" style="7"/>
    <col min="13296" max="13296" width="9.7109375" style="7" customWidth="1"/>
    <col min="13297" max="13297" width="31.140625" style="7" customWidth="1"/>
    <col min="13298" max="13299" width="7.5703125" style="7" customWidth="1"/>
    <col min="13300" max="13300" width="8" style="7" customWidth="1"/>
    <col min="13301" max="13301" width="10.7109375" style="7" customWidth="1"/>
    <col min="13302" max="13302" width="14.28515625" style="7" customWidth="1"/>
    <col min="13303" max="13303" width="12.85546875" style="7" customWidth="1"/>
    <col min="13304" max="13304" width="9.140625" style="7"/>
    <col min="13305" max="13305" width="12" style="7" bestFit="1" customWidth="1"/>
    <col min="13306" max="13306" width="9.7109375" style="7" bestFit="1" customWidth="1"/>
    <col min="13307" max="13551" width="9.140625" style="7"/>
    <col min="13552" max="13552" width="9.7109375" style="7" customWidth="1"/>
    <col min="13553" max="13553" width="31.140625" style="7" customWidth="1"/>
    <col min="13554" max="13555" width="7.5703125" style="7" customWidth="1"/>
    <col min="13556" max="13556" width="8" style="7" customWidth="1"/>
    <col min="13557" max="13557" width="10.7109375" style="7" customWidth="1"/>
    <col min="13558" max="13558" width="14.28515625" style="7" customWidth="1"/>
    <col min="13559" max="13559" width="12.85546875" style="7" customWidth="1"/>
    <col min="13560" max="13560" width="9.140625" style="7"/>
    <col min="13561" max="13561" width="12" style="7" bestFit="1" customWidth="1"/>
    <col min="13562" max="13562" width="9.7109375" style="7" bestFit="1" customWidth="1"/>
    <col min="13563" max="13807" width="9.140625" style="7"/>
    <col min="13808" max="13808" width="9.7109375" style="7" customWidth="1"/>
    <col min="13809" max="13809" width="31.140625" style="7" customWidth="1"/>
    <col min="13810" max="13811" width="7.5703125" style="7" customWidth="1"/>
    <col min="13812" max="13812" width="8" style="7" customWidth="1"/>
    <col min="13813" max="13813" width="10.7109375" style="7" customWidth="1"/>
    <col min="13814" max="13814" width="14.28515625" style="7" customWidth="1"/>
    <col min="13815" max="13815" width="12.85546875" style="7" customWidth="1"/>
    <col min="13816" max="13816" width="9.140625" style="7"/>
    <col min="13817" max="13817" width="12" style="7" bestFit="1" customWidth="1"/>
    <col min="13818" max="13818" width="9.7109375" style="7" bestFit="1" customWidth="1"/>
    <col min="13819" max="14063" width="9.140625" style="7"/>
    <col min="14064" max="14064" width="9.7109375" style="7" customWidth="1"/>
    <col min="14065" max="14065" width="31.140625" style="7" customWidth="1"/>
    <col min="14066" max="14067" width="7.5703125" style="7" customWidth="1"/>
    <col min="14068" max="14068" width="8" style="7" customWidth="1"/>
    <col min="14069" max="14069" width="10.7109375" style="7" customWidth="1"/>
    <col min="14070" max="14070" width="14.28515625" style="7" customWidth="1"/>
    <col min="14071" max="14071" width="12.85546875" style="7" customWidth="1"/>
    <col min="14072" max="14072" width="9.140625" style="7"/>
    <col min="14073" max="14073" width="12" style="7" bestFit="1" customWidth="1"/>
    <col min="14074" max="14074" width="9.7109375" style="7" bestFit="1" customWidth="1"/>
    <col min="14075" max="14319" width="9.140625" style="7"/>
    <col min="14320" max="14320" width="9.7109375" style="7" customWidth="1"/>
    <col min="14321" max="14321" width="31.140625" style="7" customWidth="1"/>
    <col min="14322" max="14323" width="7.5703125" style="7" customWidth="1"/>
    <col min="14324" max="14324" width="8" style="7" customWidth="1"/>
    <col min="14325" max="14325" width="10.7109375" style="7" customWidth="1"/>
    <col min="14326" max="14326" width="14.28515625" style="7" customWidth="1"/>
    <col min="14327" max="14327" width="12.85546875" style="7" customWidth="1"/>
    <col min="14328" max="14328" width="9.140625" style="7"/>
    <col min="14329" max="14329" width="12" style="7" bestFit="1" customWidth="1"/>
    <col min="14330" max="14330" width="9.7109375" style="7" bestFit="1" customWidth="1"/>
    <col min="14331" max="14575" width="9.140625" style="7"/>
    <col min="14576" max="14576" width="9.7109375" style="7" customWidth="1"/>
    <col min="14577" max="14577" width="31.140625" style="7" customWidth="1"/>
    <col min="14578" max="14579" width="7.5703125" style="7" customWidth="1"/>
    <col min="14580" max="14580" width="8" style="7" customWidth="1"/>
    <col min="14581" max="14581" width="10.7109375" style="7" customWidth="1"/>
    <col min="14582" max="14582" width="14.28515625" style="7" customWidth="1"/>
    <col min="14583" max="14583" width="12.85546875" style="7" customWidth="1"/>
    <col min="14584" max="14584" width="9.140625" style="7"/>
    <col min="14585" max="14585" width="12" style="7" bestFit="1" customWidth="1"/>
    <col min="14586" max="14586" width="9.7109375" style="7" bestFit="1" customWidth="1"/>
    <col min="14587" max="14831" width="9.140625" style="7"/>
    <col min="14832" max="14832" width="9.7109375" style="7" customWidth="1"/>
    <col min="14833" max="14833" width="31.140625" style="7" customWidth="1"/>
    <col min="14834" max="14835" width="7.5703125" style="7" customWidth="1"/>
    <col min="14836" max="14836" width="8" style="7" customWidth="1"/>
    <col min="14837" max="14837" width="10.7109375" style="7" customWidth="1"/>
    <col min="14838" max="14838" width="14.28515625" style="7" customWidth="1"/>
    <col min="14839" max="14839" width="12.85546875" style="7" customWidth="1"/>
    <col min="14840" max="14840" width="9.140625" style="7"/>
    <col min="14841" max="14841" width="12" style="7" bestFit="1" customWidth="1"/>
    <col min="14842" max="14842" width="9.7109375" style="7" bestFit="1" customWidth="1"/>
    <col min="14843" max="15087" width="9.140625" style="7"/>
    <col min="15088" max="15088" width="9.7109375" style="7" customWidth="1"/>
    <col min="15089" max="15089" width="31.140625" style="7" customWidth="1"/>
    <col min="15090" max="15091" width="7.5703125" style="7" customWidth="1"/>
    <col min="15092" max="15092" width="8" style="7" customWidth="1"/>
    <col min="15093" max="15093" width="10.7109375" style="7" customWidth="1"/>
    <col min="15094" max="15094" width="14.28515625" style="7" customWidth="1"/>
    <col min="15095" max="15095" width="12.85546875" style="7" customWidth="1"/>
    <col min="15096" max="15096" width="9.140625" style="7"/>
    <col min="15097" max="15097" width="12" style="7" bestFit="1" customWidth="1"/>
    <col min="15098" max="15098" width="9.7109375" style="7" bestFit="1" customWidth="1"/>
    <col min="15099" max="15343" width="9.140625" style="7"/>
    <col min="15344" max="15344" width="9.7109375" style="7" customWidth="1"/>
    <col min="15345" max="15345" width="31.140625" style="7" customWidth="1"/>
    <col min="15346" max="15347" width="7.5703125" style="7" customWidth="1"/>
    <col min="15348" max="15348" width="8" style="7" customWidth="1"/>
    <col min="15349" max="15349" width="10.7109375" style="7" customWidth="1"/>
    <col min="15350" max="15350" width="14.28515625" style="7" customWidth="1"/>
    <col min="15351" max="15351" width="12.85546875" style="7" customWidth="1"/>
    <col min="15352" max="15352" width="9.140625" style="7"/>
    <col min="15353" max="15353" width="12" style="7" bestFit="1" customWidth="1"/>
    <col min="15354" max="15354" width="9.7109375" style="7" bestFit="1" customWidth="1"/>
    <col min="15355" max="15599" width="9.140625" style="7"/>
    <col min="15600" max="15600" width="9.7109375" style="7" customWidth="1"/>
    <col min="15601" max="15601" width="31.140625" style="7" customWidth="1"/>
    <col min="15602" max="15603" width="7.5703125" style="7" customWidth="1"/>
    <col min="15604" max="15604" width="8" style="7" customWidth="1"/>
    <col min="15605" max="15605" width="10.7109375" style="7" customWidth="1"/>
    <col min="15606" max="15606" width="14.28515625" style="7" customWidth="1"/>
    <col min="15607" max="15607" width="12.85546875" style="7" customWidth="1"/>
    <col min="15608" max="15608" width="9.140625" style="7"/>
    <col min="15609" max="15609" width="12" style="7" bestFit="1" customWidth="1"/>
    <col min="15610" max="15610" width="9.7109375" style="7" bestFit="1" customWidth="1"/>
    <col min="15611" max="15855" width="9.140625" style="7"/>
    <col min="15856" max="15856" width="9.7109375" style="7" customWidth="1"/>
    <col min="15857" max="15857" width="31.140625" style="7" customWidth="1"/>
    <col min="15858" max="15859" width="7.5703125" style="7" customWidth="1"/>
    <col min="15860" max="15860" width="8" style="7" customWidth="1"/>
    <col min="15861" max="15861" width="10.7109375" style="7" customWidth="1"/>
    <col min="15862" max="15862" width="14.28515625" style="7" customWidth="1"/>
    <col min="15863" max="15863" width="12.85546875" style="7" customWidth="1"/>
    <col min="15864" max="15864" width="9.140625" style="7"/>
    <col min="15865" max="15865" width="12" style="7" bestFit="1" customWidth="1"/>
    <col min="15866" max="15866" width="9.7109375" style="7" bestFit="1" customWidth="1"/>
    <col min="15867" max="16111" width="9.140625" style="7"/>
    <col min="16112" max="16112" width="9.7109375" style="7" customWidth="1"/>
    <col min="16113" max="16113" width="31.140625" style="7" customWidth="1"/>
    <col min="16114" max="16115" width="7.5703125" style="7" customWidth="1"/>
    <col min="16116" max="16116" width="8" style="7" customWidth="1"/>
    <col min="16117" max="16117" width="10.7109375" style="7" customWidth="1"/>
    <col min="16118" max="16118" width="14.28515625" style="7" customWidth="1"/>
    <col min="16119" max="16119" width="12.85546875" style="7" customWidth="1"/>
    <col min="16120" max="16120" width="9.140625" style="7"/>
    <col min="16121" max="16121" width="12" style="7" bestFit="1" customWidth="1"/>
    <col min="16122" max="16122" width="9.7109375" style="7" bestFit="1" customWidth="1"/>
    <col min="16123" max="16384" width="9.140625" style="7"/>
  </cols>
  <sheetData>
    <row r="1" spans="1:12" ht="86.25" customHeight="1">
      <c r="A1" s="113" t="s">
        <v>289</v>
      </c>
      <c r="B1" s="113"/>
      <c r="C1" s="113"/>
      <c r="D1" s="113"/>
      <c r="E1" s="113"/>
      <c r="F1" s="113"/>
      <c r="G1" s="113"/>
      <c r="H1" s="113"/>
      <c r="I1" s="113"/>
    </row>
    <row r="2" spans="1:12">
      <c r="A2" s="114" t="s">
        <v>0</v>
      </c>
      <c r="B2" s="114"/>
      <c r="C2" s="114"/>
      <c r="D2" s="114"/>
      <c r="E2" s="114"/>
      <c r="F2" s="114"/>
      <c r="G2" s="114"/>
      <c r="H2" s="114"/>
      <c r="I2" s="114"/>
    </row>
    <row r="3" spans="1:12" ht="15.75" customHeight="1">
      <c r="A3" s="115" t="s">
        <v>27</v>
      </c>
      <c r="B3" s="115"/>
      <c r="C3" s="115"/>
      <c r="D3" s="116"/>
      <c r="E3" s="116"/>
      <c r="F3" s="116"/>
      <c r="G3" s="116"/>
      <c r="H3" s="116"/>
      <c r="I3" s="116"/>
    </row>
    <row r="4" spans="1:12" ht="15.75" customHeight="1">
      <c r="A4" s="106" t="s">
        <v>26</v>
      </c>
      <c r="B4" s="106"/>
      <c r="C4" s="112"/>
      <c r="D4" s="112"/>
      <c r="E4" s="112"/>
      <c r="F4" s="112"/>
      <c r="G4" s="112"/>
      <c r="H4" s="112"/>
      <c r="I4" s="112"/>
    </row>
    <row r="5" spans="1:12" ht="19.5" customHeight="1">
      <c r="A5" s="106" t="s">
        <v>25</v>
      </c>
      <c r="B5" s="106"/>
      <c r="C5" s="106"/>
      <c r="D5" s="106"/>
      <c r="E5" s="106"/>
      <c r="F5" s="106"/>
      <c r="G5" s="106"/>
      <c r="H5" s="106"/>
      <c r="I5" s="106"/>
    </row>
    <row r="6" spans="1:12" ht="15.75" customHeight="1">
      <c r="A6" s="106" t="s">
        <v>10</v>
      </c>
      <c r="B6" s="106"/>
      <c r="C6" s="111"/>
      <c r="D6" s="106"/>
      <c r="E6" s="106"/>
      <c r="F6" s="106"/>
      <c r="G6" s="106"/>
      <c r="H6" s="106"/>
      <c r="I6" s="106"/>
    </row>
    <row r="7" spans="1:12" ht="15.75" customHeight="1">
      <c r="A7" s="106" t="s">
        <v>23</v>
      </c>
      <c r="B7" s="106"/>
      <c r="C7" s="106"/>
      <c r="D7" s="106"/>
      <c r="E7" s="106"/>
      <c r="F7" s="106"/>
      <c r="G7" s="112" t="s">
        <v>11</v>
      </c>
      <c r="H7" s="112"/>
      <c r="I7" s="112"/>
    </row>
    <row r="8" spans="1:12" ht="15.75" customHeight="1">
      <c r="A8" s="106" t="s">
        <v>24</v>
      </c>
      <c r="B8" s="106"/>
      <c r="C8" s="111"/>
      <c r="D8" s="106"/>
      <c r="E8" s="106"/>
      <c r="F8" s="106"/>
      <c r="G8" s="112" t="s">
        <v>1</v>
      </c>
      <c r="H8" s="112"/>
      <c r="I8" s="112"/>
    </row>
    <row r="9" spans="1:12">
      <c r="A9" s="131" t="s">
        <v>75</v>
      </c>
      <c r="B9" s="131"/>
      <c r="C9" s="131"/>
      <c r="D9" s="131"/>
      <c r="E9" s="131"/>
      <c r="F9" s="131"/>
      <c r="G9" s="131"/>
      <c r="H9" s="131"/>
      <c r="I9" s="131"/>
    </row>
    <row r="10" spans="1:12" ht="31.5">
      <c r="A10" s="1" t="s">
        <v>13</v>
      </c>
      <c r="B10" s="129" t="s">
        <v>2</v>
      </c>
      <c r="C10" s="130"/>
      <c r="D10" s="2" t="s">
        <v>17</v>
      </c>
      <c r="E10" s="2" t="s">
        <v>3</v>
      </c>
      <c r="F10" s="3" t="s">
        <v>4</v>
      </c>
      <c r="G10" s="38" t="s">
        <v>5</v>
      </c>
      <c r="H10" s="63" t="s">
        <v>62</v>
      </c>
      <c r="I10" s="2" t="s">
        <v>6</v>
      </c>
      <c r="J10" s="38" t="s">
        <v>28</v>
      </c>
      <c r="K10" s="38" t="s">
        <v>29</v>
      </c>
      <c r="L10" s="38" t="s">
        <v>18</v>
      </c>
    </row>
    <row r="11" spans="1:12" ht="20.100000000000001" customHeight="1">
      <c r="A11" s="1">
        <v>1</v>
      </c>
      <c r="B11" s="104" t="str">
        <f>IFERROR(VLOOKUP($E11,'DATA SP'!$B$3:$F$101,2,0),"")</f>
        <v/>
      </c>
      <c r="C11" s="105"/>
      <c r="D11" s="64" t="str">
        <f>IFERROR(VLOOKUP($E11,'DATA SP'!$B$3:$F$101,3,0),"")</f>
        <v/>
      </c>
      <c r="E11" s="5"/>
      <c r="F11" s="3"/>
      <c r="G11" s="65" t="str">
        <f>IFERROR(VLOOKUP($E11,'DATA SP'!$B$3:$F$101,5,0),"")</f>
        <v/>
      </c>
      <c r="H11" s="66" t="str">
        <f>IFERROR(G11*F11,"")</f>
        <v/>
      </c>
      <c r="I11" s="77"/>
      <c r="J11" s="40" t="str">
        <f>IF($F$22="","",$F$22)</f>
        <v/>
      </c>
      <c r="K11" s="39" t="str">
        <f>IFERROR(ROUND(G11*(1-J11)/1.08,2),"")</f>
        <v/>
      </c>
      <c r="L11" s="39" t="str">
        <f>IFERROR(K11*F11,"")</f>
        <v/>
      </c>
    </row>
    <row r="12" spans="1:12" ht="20.100000000000001" customHeight="1">
      <c r="A12" s="1">
        <v>2</v>
      </c>
      <c r="B12" s="104" t="str">
        <f>IFERROR(VLOOKUP($E12,'DATA SP'!$B$3:$F$101,2,0),"")</f>
        <v/>
      </c>
      <c r="C12" s="105"/>
      <c r="D12" s="64" t="str">
        <f>IFERROR(VLOOKUP($E12,'DATA SP'!$B$3:$F$101,3,0),"")</f>
        <v/>
      </c>
      <c r="E12" s="5"/>
      <c r="F12" s="3"/>
      <c r="G12" s="65" t="str">
        <f>IFERROR(VLOOKUP($E12,'DATA SP'!$B$3:$F$101,5,0),"")</f>
        <v/>
      </c>
      <c r="H12" s="66" t="str">
        <f t="shared" ref="H12:H20" si="0">IFERROR(G12*F12,"")</f>
        <v/>
      </c>
      <c r="I12" s="77"/>
      <c r="J12" s="40" t="str">
        <f t="shared" ref="J12:J20" si="1">IF($F$22="","",$F$22)</f>
        <v/>
      </c>
      <c r="K12" s="39" t="str">
        <f t="shared" ref="K12:K20" si="2">IFERROR(ROUND(G12*(1-J12)/1.08,2),"")</f>
        <v/>
      </c>
      <c r="L12" s="39" t="str">
        <f t="shared" ref="L12:L20" si="3">IFERROR(K12*F12,"")</f>
        <v/>
      </c>
    </row>
    <row r="13" spans="1:12" ht="20.100000000000001" customHeight="1">
      <c r="A13" s="1">
        <v>3</v>
      </c>
      <c r="B13" s="104" t="str">
        <f>IFERROR(VLOOKUP($E13,'DATA SP'!$B$3:$F$101,2,0),"")</f>
        <v/>
      </c>
      <c r="C13" s="105"/>
      <c r="D13" s="64" t="str">
        <f>IFERROR(VLOOKUP($E13,'DATA SP'!$B$3:$F$101,3,0),"")</f>
        <v/>
      </c>
      <c r="E13" s="5"/>
      <c r="F13" s="3"/>
      <c r="G13" s="65" t="str">
        <f>IFERROR(VLOOKUP($E13,'DATA SP'!$B$3:$F$101,5,0),"")</f>
        <v/>
      </c>
      <c r="H13" s="66" t="str">
        <f t="shared" si="0"/>
        <v/>
      </c>
      <c r="I13" s="77"/>
      <c r="J13" s="40" t="str">
        <f t="shared" si="1"/>
        <v/>
      </c>
      <c r="K13" s="39" t="str">
        <f t="shared" si="2"/>
        <v/>
      </c>
      <c r="L13" s="39" t="str">
        <f t="shared" si="3"/>
        <v/>
      </c>
    </row>
    <row r="14" spans="1:12" ht="20.100000000000001" customHeight="1">
      <c r="A14" s="1">
        <v>4</v>
      </c>
      <c r="B14" s="104" t="str">
        <f>IFERROR(VLOOKUP($E14,'DATA SP'!$B$3:$F$101,2,0),"")</f>
        <v/>
      </c>
      <c r="C14" s="105"/>
      <c r="D14" s="64" t="str">
        <f>IFERROR(VLOOKUP($E14,'DATA SP'!$B$3:$F$101,3,0),"")</f>
        <v/>
      </c>
      <c r="E14" s="5"/>
      <c r="F14" s="3"/>
      <c r="G14" s="65" t="str">
        <f>IFERROR(VLOOKUP($E14,'DATA SP'!$B$3:$F$101,5,0),"")</f>
        <v/>
      </c>
      <c r="H14" s="66" t="str">
        <f t="shared" si="0"/>
        <v/>
      </c>
      <c r="I14" s="77"/>
      <c r="J14" s="40" t="str">
        <f t="shared" si="1"/>
        <v/>
      </c>
      <c r="K14" s="39" t="str">
        <f t="shared" si="2"/>
        <v/>
      </c>
      <c r="L14" s="39" t="str">
        <f t="shared" si="3"/>
        <v/>
      </c>
    </row>
    <row r="15" spans="1:12" ht="20.100000000000001" customHeight="1">
      <c r="A15" s="1">
        <v>5</v>
      </c>
      <c r="B15" s="104" t="str">
        <f>IFERROR(VLOOKUP($E15,'DATA SP'!$B$3:$F$101,2,0),"")</f>
        <v/>
      </c>
      <c r="C15" s="105"/>
      <c r="D15" s="64" t="str">
        <f>IFERROR(VLOOKUP($E15,'DATA SP'!$B$3:$F$101,3,0),"")</f>
        <v/>
      </c>
      <c r="E15" s="5"/>
      <c r="F15" s="3"/>
      <c r="G15" s="65" t="str">
        <f>IFERROR(VLOOKUP($E15,'DATA SP'!$B$3:$F$101,5,0),"")</f>
        <v/>
      </c>
      <c r="H15" s="66" t="str">
        <f t="shared" si="0"/>
        <v/>
      </c>
      <c r="I15" s="77"/>
      <c r="J15" s="40" t="str">
        <f t="shared" si="1"/>
        <v/>
      </c>
      <c r="K15" s="39" t="str">
        <f t="shared" si="2"/>
        <v/>
      </c>
      <c r="L15" s="39" t="str">
        <f t="shared" si="3"/>
        <v/>
      </c>
    </row>
    <row r="16" spans="1:12" ht="20.100000000000001" customHeight="1">
      <c r="A16" s="1">
        <v>6</v>
      </c>
      <c r="B16" s="104" t="str">
        <f>IFERROR(VLOOKUP($E16,'DATA SP'!$B$3:$F$101,2,0),"")</f>
        <v/>
      </c>
      <c r="C16" s="105"/>
      <c r="D16" s="64" t="str">
        <f>IFERROR(VLOOKUP($E16,'DATA SP'!$B$3:$F$101,3,0),"")</f>
        <v/>
      </c>
      <c r="E16" s="5"/>
      <c r="F16" s="3"/>
      <c r="G16" s="65" t="str">
        <f>IFERROR(VLOOKUP($E16,'DATA SP'!$B$3:$F$101,5,0),"")</f>
        <v/>
      </c>
      <c r="H16" s="66" t="str">
        <f t="shared" si="0"/>
        <v/>
      </c>
      <c r="I16" s="77"/>
      <c r="J16" s="40" t="str">
        <f t="shared" si="1"/>
        <v/>
      </c>
      <c r="K16" s="39" t="str">
        <f t="shared" si="2"/>
        <v/>
      </c>
      <c r="L16" s="39" t="str">
        <f t="shared" si="3"/>
        <v/>
      </c>
    </row>
    <row r="17" spans="1:12" ht="20.100000000000001" customHeight="1">
      <c r="A17" s="1">
        <v>7</v>
      </c>
      <c r="B17" s="104" t="str">
        <f>IFERROR(VLOOKUP($E17,'DATA SP'!$B$3:$F$101,2,0),"")</f>
        <v/>
      </c>
      <c r="C17" s="105"/>
      <c r="D17" s="64" t="str">
        <f>IFERROR(VLOOKUP($E17,'DATA SP'!$B$3:$F$101,3,0),"")</f>
        <v/>
      </c>
      <c r="E17" s="5"/>
      <c r="F17" s="3"/>
      <c r="G17" s="65" t="str">
        <f>IFERROR(VLOOKUP($E17,'DATA SP'!$B$3:$F$101,5,0),"")</f>
        <v/>
      </c>
      <c r="H17" s="66" t="str">
        <f t="shared" si="0"/>
        <v/>
      </c>
      <c r="I17" s="77"/>
      <c r="J17" s="40" t="str">
        <f t="shared" si="1"/>
        <v/>
      </c>
      <c r="K17" s="39" t="str">
        <f t="shared" si="2"/>
        <v/>
      </c>
      <c r="L17" s="39" t="str">
        <f t="shared" si="3"/>
        <v/>
      </c>
    </row>
    <row r="18" spans="1:12" ht="20.100000000000001" customHeight="1">
      <c r="A18" s="1">
        <v>8</v>
      </c>
      <c r="B18" s="104" t="str">
        <f>IFERROR(VLOOKUP($E18,'DATA SP'!$B$3:$F$101,2,0),"")</f>
        <v/>
      </c>
      <c r="C18" s="105"/>
      <c r="D18" s="64" t="str">
        <f>IFERROR(VLOOKUP($E18,'DATA SP'!$B$3:$F$101,3,0),"")</f>
        <v/>
      </c>
      <c r="E18" s="5"/>
      <c r="F18" s="3"/>
      <c r="G18" s="65" t="str">
        <f>IFERROR(VLOOKUP($E18,'DATA SP'!$B$3:$F$101,5,0),"")</f>
        <v/>
      </c>
      <c r="H18" s="66" t="str">
        <f t="shared" si="0"/>
        <v/>
      </c>
      <c r="I18" s="77"/>
      <c r="J18" s="40" t="str">
        <f t="shared" si="1"/>
        <v/>
      </c>
      <c r="K18" s="39" t="str">
        <f t="shared" si="2"/>
        <v/>
      </c>
      <c r="L18" s="39" t="str">
        <f t="shared" si="3"/>
        <v/>
      </c>
    </row>
    <row r="19" spans="1:12" ht="20.100000000000001" customHeight="1">
      <c r="A19" s="1">
        <v>9</v>
      </c>
      <c r="B19" s="104" t="str">
        <f>IFERROR(VLOOKUP($E19,'DATA SP'!$B$3:$F$101,2,0),"")</f>
        <v/>
      </c>
      <c r="C19" s="105"/>
      <c r="D19" s="64" t="str">
        <f>IFERROR(VLOOKUP($E19,'DATA SP'!$B$3:$F$101,3,0),"")</f>
        <v/>
      </c>
      <c r="E19" s="5"/>
      <c r="F19" s="3"/>
      <c r="G19" s="65" t="str">
        <f>IFERROR(VLOOKUP($E19,'DATA SP'!$B$3:$F$101,5,0),"")</f>
        <v/>
      </c>
      <c r="H19" s="66" t="str">
        <f t="shared" si="0"/>
        <v/>
      </c>
      <c r="I19" s="77"/>
      <c r="J19" s="40" t="str">
        <f t="shared" si="1"/>
        <v/>
      </c>
      <c r="K19" s="39" t="str">
        <f t="shared" si="2"/>
        <v/>
      </c>
      <c r="L19" s="39" t="str">
        <f t="shared" si="3"/>
        <v/>
      </c>
    </row>
    <row r="20" spans="1:12" ht="20.100000000000001" customHeight="1">
      <c r="A20" s="1">
        <v>10</v>
      </c>
      <c r="B20" s="104" t="str">
        <f>IFERROR(VLOOKUP($E20,'DATA SP'!$B$3:$F$101,2,0),"")</f>
        <v/>
      </c>
      <c r="C20" s="105"/>
      <c r="D20" s="64" t="str">
        <f>IFERROR(VLOOKUP($E20,'DATA SP'!$B$3:$F$101,3,0),"")</f>
        <v/>
      </c>
      <c r="E20" s="5"/>
      <c r="F20" s="3"/>
      <c r="G20" s="65" t="str">
        <f>IFERROR(VLOOKUP($E20,'DATA SP'!$B$3:$F$101,5,0),"")</f>
        <v/>
      </c>
      <c r="H20" s="66" t="str">
        <f t="shared" si="0"/>
        <v/>
      </c>
      <c r="I20" s="77"/>
      <c r="J20" s="40" t="str">
        <f t="shared" si="1"/>
        <v/>
      </c>
      <c r="K20" s="39" t="str">
        <f t="shared" si="2"/>
        <v/>
      </c>
      <c r="L20" s="39" t="str">
        <f t="shared" si="3"/>
        <v/>
      </c>
    </row>
    <row r="21" spans="1:12">
      <c r="A21" s="96" t="s">
        <v>59</v>
      </c>
      <c r="B21" s="97"/>
      <c r="C21" s="98"/>
      <c r="D21" s="98"/>
      <c r="E21" s="99"/>
      <c r="F21" s="51">
        <f>SUM(F11:F20)</f>
        <v>0</v>
      </c>
      <c r="G21" s="51"/>
      <c r="H21" s="52">
        <f>SUM(H11:H20)</f>
        <v>0</v>
      </c>
      <c r="I21" s="77"/>
      <c r="J21" s="71"/>
      <c r="K21" s="71"/>
      <c r="L21" s="71"/>
    </row>
    <row r="22" spans="1:12">
      <c r="A22" s="100" t="s">
        <v>60</v>
      </c>
      <c r="B22" s="101"/>
      <c r="C22" s="102"/>
      <c r="D22" s="102"/>
      <c r="E22" s="103"/>
      <c r="F22" s="53"/>
      <c r="G22" s="54"/>
      <c r="H22" s="55">
        <f>H21*F22</f>
        <v>0</v>
      </c>
      <c r="I22" s="77"/>
      <c r="J22" s="61" t="s">
        <v>72</v>
      </c>
      <c r="K22" s="61"/>
      <c r="L22" s="61">
        <f>SUM(L11:L20)</f>
        <v>0</v>
      </c>
    </row>
    <row r="23" spans="1:12">
      <c r="A23" s="108" t="s">
        <v>57</v>
      </c>
      <c r="B23" s="109"/>
      <c r="C23" s="109"/>
      <c r="D23" s="109"/>
      <c r="E23" s="110"/>
      <c r="F23" s="56"/>
      <c r="G23" s="57"/>
      <c r="H23" s="58"/>
      <c r="I23" s="77"/>
      <c r="J23" s="61" t="s">
        <v>73</v>
      </c>
      <c r="K23" s="62">
        <v>0.08</v>
      </c>
      <c r="L23" s="61">
        <f>L22*K23</f>
        <v>0</v>
      </c>
    </row>
    <row r="24" spans="1:12">
      <c r="A24" s="117" t="s">
        <v>12</v>
      </c>
      <c r="B24" s="118"/>
      <c r="C24" s="119"/>
      <c r="D24" s="119"/>
      <c r="E24" s="120"/>
      <c r="F24" s="59"/>
      <c r="G24" s="59"/>
      <c r="H24" s="60">
        <f>H21-H22+H23</f>
        <v>0</v>
      </c>
      <c r="I24" s="77"/>
      <c r="J24" s="61" t="s">
        <v>61</v>
      </c>
      <c r="K24" s="61"/>
      <c r="L24" s="61">
        <f>L22+L23</f>
        <v>0</v>
      </c>
    </row>
    <row r="25" spans="1:12" ht="15.75" customHeight="1">
      <c r="A25" s="107" t="s">
        <v>63</v>
      </c>
      <c r="B25" s="107"/>
      <c r="C25" s="107"/>
      <c r="D25" s="107"/>
      <c r="E25" s="107"/>
      <c r="F25" s="107"/>
      <c r="G25" s="107"/>
      <c r="H25" s="107"/>
      <c r="I25" s="107"/>
    </row>
    <row r="26" spans="1:12" ht="15.75" customHeight="1">
      <c r="A26" s="106" t="s">
        <v>64</v>
      </c>
      <c r="B26" s="106"/>
      <c r="C26" s="132"/>
      <c r="D26" s="106"/>
      <c r="E26" s="106"/>
      <c r="F26" s="106"/>
      <c r="G26" s="106"/>
      <c r="H26" s="106"/>
      <c r="I26" s="106"/>
    </row>
    <row r="27" spans="1:12" ht="15.75" customHeight="1">
      <c r="A27" s="106" t="s">
        <v>65</v>
      </c>
      <c r="B27" s="106"/>
      <c r="C27" s="106"/>
      <c r="D27" s="106"/>
      <c r="E27" s="106"/>
      <c r="F27" s="106"/>
      <c r="G27" s="106"/>
      <c r="H27" s="106"/>
      <c r="I27" s="106"/>
    </row>
    <row r="28" spans="1:12" ht="15.75" customHeight="1">
      <c r="A28" s="106" t="s">
        <v>66</v>
      </c>
      <c r="B28" s="106"/>
      <c r="C28" s="106"/>
      <c r="D28" s="106"/>
      <c r="E28" s="106"/>
      <c r="F28" s="112" t="s">
        <v>67</v>
      </c>
      <c r="G28" s="112"/>
      <c r="H28" s="121"/>
      <c r="I28" s="122"/>
    </row>
    <row r="29" spans="1:12">
      <c r="A29" s="125" t="s">
        <v>70</v>
      </c>
      <c r="B29" s="125"/>
      <c r="C29" s="125"/>
      <c r="D29" s="125"/>
      <c r="E29" s="125"/>
      <c r="F29" s="125"/>
      <c r="G29" s="125"/>
      <c r="H29" s="125"/>
      <c r="I29" s="125"/>
    </row>
    <row r="30" spans="1:12">
      <c r="A30" s="7" t="s">
        <v>68</v>
      </c>
      <c r="C30" s="67"/>
      <c r="D30" s="7" t="s">
        <v>69</v>
      </c>
      <c r="E30" s="7"/>
      <c r="F30" s="7"/>
      <c r="G30" s="7"/>
      <c r="H30" s="126">
        <f>H24-C30</f>
        <v>0</v>
      </c>
      <c r="I30" s="127"/>
    </row>
    <row r="31" spans="1:12">
      <c r="A31" s="123" t="s">
        <v>7</v>
      </c>
      <c r="B31" s="123"/>
      <c r="C31" s="123"/>
      <c r="D31" s="123"/>
      <c r="E31" s="123"/>
      <c r="F31" s="123"/>
      <c r="G31" s="123"/>
      <c r="H31" s="123"/>
      <c r="I31" s="123"/>
    </row>
    <row r="32" spans="1:12">
      <c r="A32" s="123" t="s">
        <v>14</v>
      </c>
      <c r="B32" s="123"/>
      <c r="C32" s="123"/>
      <c r="D32" s="123"/>
      <c r="E32" s="123"/>
      <c r="F32" s="123"/>
      <c r="G32" s="123"/>
      <c r="H32" s="123"/>
      <c r="I32" s="123"/>
    </row>
    <row r="33" spans="1:9">
      <c r="F33" s="124" t="s">
        <v>252</v>
      </c>
      <c r="G33" s="124"/>
      <c r="H33" s="124"/>
      <c r="I33" s="124"/>
    </row>
    <row r="34" spans="1:9" ht="15.75" customHeight="1"/>
    <row r="35" spans="1:9">
      <c r="A35" s="114" t="s">
        <v>8</v>
      </c>
      <c r="B35" s="114"/>
      <c r="C35" s="114"/>
      <c r="D35" s="128" t="s">
        <v>15</v>
      </c>
      <c r="E35" s="128"/>
      <c r="F35" s="128"/>
      <c r="H35" s="68" t="s">
        <v>9</v>
      </c>
      <c r="I35" s="69"/>
    </row>
    <row r="37" spans="1:9">
      <c r="G37" s="43"/>
      <c r="H37" s="43"/>
    </row>
  </sheetData>
  <mergeCells count="49">
    <mergeCell ref="A35:C35"/>
    <mergeCell ref="D35:F35"/>
    <mergeCell ref="A28:B28"/>
    <mergeCell ref="C28:E28"/>
    <mergeCell ref="A6:B6"/>
    <mergeCell ref="A7:B7"/>
    <mergeCell ref="A8:B8"/>
    <mergeCell ref="B10:C10"/>
    <mergeCell ref="A9:I9"/>
    <mergeCell ref="C25:I25"/>
    <mergeCell ref="C26:I26"/>
    <mergeCell ref="C27:I27"/>
    <mergeCell ref="F28:G28"/>
    <mergeCell ref="B13:C13"/>
    <mergeCell ref="B14:C14"/>
    <mergeCell ref="B15:C15"/>
    <mergeCell ref="H28:I28"/>
    <mergeCell ref="A32:I32"/>
    <mergeCell ref="F33:I33"/>
    <mergeCell ref="A29:I29"/>
    <mergeCell ref="H30:I30"/>
    <mergeCell ref="A31:I31"/>
    <mergeCell ref="A1:I1"/>
    <mergeCell ref="A2:I2"/>
    <mergeCell ref="A3:C3"/>
    <mergeCell ref="D3:I3"/>
    <mergeCell ref="A4:B4"/>
    <mergeCell ref="C4:I4"/>
    <mergeCell ref="A25:B25"/>
    <mergeCell ref="A27:B27"/>
    <mergeCell ref="A26:B26"/>
    <mergeCell ref="A23:E23"/>
    <mergeCell ref="C5:I5"/>
    <mergeCell ref="C6:I6"/>
    <mergeCell ref="C7:F7"/>
    <mergeCell ref="C8:F8"/>
    <mergeCell ref="G7:I7"/>
    <mergeCell ref="G8:I8"/>
    <mergeCell ref="B11:C11"/>
    <mergeCell ref="B12:C12"/>
    <mergeCell ref="B16:C16"/>
    <mergeCell ref="B17:C17"/>
    <mergeCell ref="B18:C18"/>
    <mergeCell ref="A24:E24"/>
    <mergeCell ref="A21:E21"/>
    <mergeCell ref="A22:E22"/>
    <mergeCell ref="B19:C19"/>
    <mergeCell ref="B20:C20"/>
    <mergeCell ref="A5:B5"/>
  </mergeCells>
  <pageMargins left="0.12" right="0" top="0" bottom="0" header="0.3" footer="0.3"/>
  <pageSetup paperSize="9" orientation="portrait"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9"/>
  <sheetViews>
    <sheetView topLeftCell="B13" workbookViewId="0">
      <selection activeCell="N6" sqref="N6"/>
    </sheetView>
  </sheetViews>
  <sheetFormatPr defaultColWidth="9.140625" defaultRowHeight="15.75"/>
  <cols>
    <col min="1" max="1" width="5.85546875" style="10" hidden="1" customWidth="1"/>
    <col min="2" max="2" width="7.140625" style="13" customWidth="1"/>
    <col min="3" max="3" width="30.85546875" style="13" customWidth="1"/>
    <col min="4" max="4" width="7.7109375" style="13" customWidth="1"/>
    <col min="5" max="5" width="6.140625" style="25" customWidth="1"/>
    <col min="6" max="6" width="7.28515625" style="23" customWidth="1"/>
    <col min="7" max="7" width="8.7109375" style="13" customWidth="1"/>
    <col min="8" max="8" width="14.42578125" style="13" customWidth="1"/>
    <col min="9" max="10" width="12.140625" style="13" customWidth="1"/>
    <col min="11" max="16384" width="9.140625" style="13"/>
  </cols>
  <sheetData>
    <row r="1" spans="1:9">
      <c r="A1" s="10" t="e">
        <f>+'[1]Data SP'!#REF!</f>
        <v>#REF!</v>
      </c>
      <c r="B1" s="11"/>
      <c r="C1" s="11"/>
      <c r="D1" s="11"/>
      <c r="E1" s="72"/>
      <c r="F1" s="12"/>
      <c r="G1" s="11"/>
      <c r="H1" s="11"/>
      <c r="I1" s="11"/>
    </row>
    <row r="2" spans="1:9" ht="20.25">
      <c r="A2" s="10" t="e">
        <f>+'[1]Data SP'!#REF!</f>
        <v>#REF!</v>
      </c>
      <c r="B2" s="134" t="s">
        <v>30</v>
      </c>
      <c r="C2" s="134"/>
      <c r="D2" s="134"/>
      <c r="E2" s="134"/>
      <c r="F2" s="134"/>
      <c r="G2" s="134"/>
      <c r="H2" s="134"/>
      <c r="I2" s="134"/>
    </row>
    <row r="3" spans="1:9">
      <c r="A3" s="10" t="e">
        <f>+'[1]Data SP'!#REF!</f>
        <v>#REF!</v>
      </c>
      <c r="B3" s="135" t="s">
        <v>253</v>
      </c>
      <c r="C3" s="135"/>
      <c r="D3" s="135"/>
      <c r="E3" s="135"/>
      <c r="F3" s="135"/>
      <c r="G3" s="135"/>
      <c r="H3" s="135"/>
      <c r="I3" s="135"/>
    </row>
    <row r="4" spans="1:9" s="14" customFormat="1">
      <c r="A4" s="10"/>
      <c r="B4" s="15"/>
      <c r="C4" s="15"/>
      <c r="D4" s="15"/>
      <c r="E4" s="73"/>
      <c r="F4" s="16"/>
      <c r="G4" s="15"/>
      <c r="H4" s="15"/>
      <c r="I4" s="15"/>
    </row>
    <row r="5" spans="1:9" s="14" customFormat="1">
      <c r="A5" s="10" t="e">
        <f>+'[1]Data SP'!#REF!</f>
        <v>#REF!</v>
      </c>
      <c r="B5" s="17" t="s">
        <v>31</v>
      </c>
      <c r="C5" s="18"/>
      <c r="D5" s="19"/>
      <c r="E5" s="17"/>
      <c r="F5" s="20"/>
      <c r="G5" s="21"/>
      <c r="H5" s="21"/>
      <c r="I5" s="21"/>
    </row>
    <row r="6" spans="1:9" ht="63">
      <c r="A6" s="10" t="e">
        <f>+'[1]Data SP'!#REF!</f>
        <v>#REF!</v>
      </c>
      <c r="B6" s="30" t="s">
        <v>13</v>
      </c>
      <c r="C6" s="30" t="s">
        <v>2</v>
      </c>
      <c r="D6" s="30" t="s">
        <v>20</v>
      </c>
      <c r="E6" s="74" t="s">
        <v>3</v>
      </c>
      <c r="F6" s="32" t="s">
        <v>4</v>
      </c>
      <c r="G6" s="33" t="s">
        <v>5</v>
      </c>
      <c r="H6" s="34" t="s">
        <v>52</v>
      </c>
      <c r="I6" s="31" t="s">
        <v>6</v>
      </c>
    </row>
    <row r="7" spans="1:9">
      <c r="B7" s="44">
        <f>'Đơn đặt hàng'!A11</f>
        <v>1</v>
      </c>
      <c r="C7" s="45" t="str">
        <f>IFERROR(VLOOKUP($E7,'DATA SP'!$B$4:$F$101,2,0),"")</f>
        <v/>
      </c>
      <c r="D7" s="46" t="str">
        <f>IFERROR(VLOOKUP($E7,'DATA SP'!$B$4:$F$101,3,0),"")</f>
        <v/>
      </c>
      <c r="E7" s="76" t="str">
        <f>IF('Đơn đặt hàng'!E11="","",'Đơn đặt hàng'!E11)</f>
        <v/>
      </c>
      <c r="F7" s="46" t="str">
        <f>IF('Đơn đặt hàng'!F11="","",'Đơn đặt hàng'!F11)</f>
        <v/>
      </c>
      <c r="G7" s="47" t="str">
        <f>'Đơn đặt hàng'!K11</f>
        <v/>
      </c>
      <c r="H7" s="46" t="str">
        <f>IFERROR(G7*F7,"")</f>
        <v/>
      </c>
      <c r="I7" s="48">
        <f>IF('[2]DX BAN HANG'!O27="","",'[2]DX BAN HANG'!O27)</f>
        <v>0</v>
      </c>
    </row>
    <row r="8" spans="1:9">
      <c r="B8" s="44">
        <f>'Đơn đặt hàng'!A12</f>
        <v>2</v>
      </c>
      <c r="C8" s="45" t="str">
        <f>IFERROR(VLOOKUP($E8,'DATA SP'!$B$4:$F$101,2,0),"")</f>
        <v/>
      </c>
      <c r="D8" s="46" t="str">
        <f>IFERROR(VLOOKUP($E8,'DATA SP'!$B$4:$F$101,3,0),"")</f>
        <v/>
      </c>
      <c r="E8" s="76" t="str">
        <f>IF('Đơn đặt hàng'!E12="","",'Đơn đặt hàng'!E12)</f>
        <v/>
      </c>
      <c r="F8" s="46" t="str">
        <f>IF('Đơn đặt hàng'!F12="","",'Đơn đặt hàng'!F12)</f>
        <v/>
      </c>
      <c r="G8" s="47" t="str">
        <f>'Đơn đặt hàng'!K12</f>
        <v/>
      </c>
      <c r="H8" s="46" t="str">
        <f t="shared" ref="H8:H16" si="0">IFERROR(G8*F8,"")</f>
        <v/>
      </c>
      <c r="I8" s="48"/>
    </row>
    <row r="9" spans="1:9">
      <c r="B9" s="44">
        <f>'Đơn đặt hàng'!A13</f>
        <v>3</v>
      </c>
      <c r="C9" s="45" t="str">
        <f>IFERROR(VLOOKUP($E9,'DATA SP'!$B$4:$F$101,2,0),"")</f>
        <v/>
      </c>
      <c r="D9" s="46" t="str">
        <f>IFERROR(VLOOKUP($E9,'DATA SP'!$B$4:$F$101,3,0),"")</f>
        <v/>
      </c>
      <c r="E9" s="76" t="str">
        <f>IF('Đơn đặt hàng'!E13="","",'Đơn đặt hàng'!E13)</f>
        <v/>
      </c>
      <c r="F9" s="46" t="str">
        <f>IF('Đơn đặt hàng'!F13="","",'Đơn đặt hàng'!F13)</f>
        <v/>
      </c>
      <c r="G9" s="47" t="str">
        <f>'Đơn đặt hàng'!K13</f>
        <v/>
      </c>
      <c r="H9" s="46" t="str">
        <f t="shared" si="0"/>
        <v/>
      </c>
      <c r="I9" s="48"/>
    </row>
    <row r="10" spans="1:9">
      <c r="B10" s="44">
        <f>'Đơn đặt hàng'!A14</f>
        <v>4</v>
      </c>
      <c r="C10" s="45" t="str">
        <f>IFERROR(VLOOKUP($E10,'DATA SP'!$B$4:$F$101,2,0),"")</f>
        <v/>
      </c>
      <c r="D10" s="46" t="str">
        <f>IFERROR(VLOOKUP($E10,'DATA SP'!$B$4:$F$101,3,0),"")</f>
        <v/>
      </c>
      <c r="E10" s="76" t="str">
        <f>IF('Đơn đặt hàng'!E14="","",'Đơn đặt hàng'!E14)</f>
        <v/>
      </c>
      <c r="F10" s="46" t="str">
        <f>IF('Đơn đặt hàng'!F14="","",'Đơn đặt hàng'!F14)</f>
        <v/>
      </c>
      <c r="G10" s="47" t="str">
        <f>'Đơn đặt hàng'!K14</f>
        <v/>
      </c>
      <c r="H10" s="46" t="str">
        <f t="shared" si="0"/>
        <v/>
      </c>
      <c r="I10" s="48"/>
    </row>
    <row r="11" spans="1:9">
      <c r="B11" s="44">
        <f>'Đơn đặt hàng'!A15</f>
        <v>5</v>
      </c>
      <c r="C11" s="45" t="str">
        <f>IFERROR(VLOOKUP($E11,'DATA SP'!$B$4:$F$101,2,0),"")</f>
        <v/>
      </c>
      <c r="D11" s="46" t="str">
        <f>IFERROR(VLOOKUP($E11,'DATA SP'!$B$4:$F$101,3,0),"")</f>
        <v/>
      </c>
      <c r="E11" s="76" t="str">
        <f>IF('Đơn đặt hàng'!E15="","",'Đơn đặt hàng'!E15)</f>
        <v/>
      </c>
      <c r="F11" s="46" t="str">
        <f>IF('Đơn đặt hàng'!F15="","",'Đơn đặt hàng'!F15)</f>
        <v/>
      </c>
      <c r="G11" s="47" t="str">
        <f>'Đơn đặt hàng'!K15</f>
        <v/>
      </c>
      <c r="H11" s="46" t="str">
        <f t="shared" si="0"/>
        <v/>
      </c>
      <c r="I11" s="48"/>
    </row>
    <row r="12" spans="1:9">
      <c r="B12" s="44">
        <f>'Đơn đặt hàng'!A16</f>
        <v>6</v>
      </c>
      <c r="C12" s="45" t="str">
        <f>IFERROR(VLOOKUP($E12,'DATA SP'!$B$4:$F$101,2,0),"")</f>
        <v/>
      </c>
      <c r="D12" s="46" t="str">
        <f>IFERROR(VLOOKUP($E12,'DATA SP'!$B$4:$F$101,3,0),"")</f>
        <v/>
      </c>
      <c r="E12" s="76" t="str">
        <f>IF('Đơn đặt hàng'!E16="","",'Đơn đặt hàng'!E16)</f>
        <v/>
      </c>
      <c r="F12" s="46" t="str">
        <f>IF('Đơn đặt hàng'!F16="","",'Đơn đặt hàng'!F16)</f>
        <v/>
      </c>
      <c r="G12" s="47" t="str">
        <f>'Đơn đặt hàng'!K16</f>
        <v/>
      </c>
      <c r="H12" s="46" t="str">
        <f t="shared" si="0"/>
        <v/>
      </c>
      <c r="I12" s="48"/>
    </row>
    <row r="13" spans="1:9">
      <c r="B13" s="44">
        <f>'Đơn đặt hàng'!A17</f>
        <v>7</v>
      </c>
      <c r="C13" s="45" t="str">
        <f>IFERROR(VLOOKUP($E13,'DATA SP'!$B$4:$F$101,2,0),"")</f>
        <v/>
      </c>
      <c r="D13" s="46" t="str">
        <f>IFERROR(VLOOKUP($E13,'DATA SP'!$B$4:$F$101,3,0),"")</f>
        <v/>
      </c>
      <c r="E13" s="76" t="str">
        <f>IF('Đơn đặt hàng'!E17="","",'Đơn đặt hàng'!E17)</f>
        <v/>
      </c>
      <c r="F13" s="46" t="str">
        <f>IF('Đơn đặt hàng'!F17="","",'Đơn đặt hàng'!F17)</f>
        <v/>
      </c>
      <c r="G13" s="47" t="str">
        <f>'Đơn đặt hàng'!K17</f>
        <v/>
      </c>
      <c r="H13" s="46" t="str">
        <f t="shared" si="0"/>
        <v/>
      </c>
      <c r="I13" s="48"/>
    </row>
    <row r="14" spans="1:9">
      <c r="B14" s="44">
        <f>'Đơn đặt hàng'!A18</f>
        <v>8</v>
      </c>
      <c r="C14" s="45" t="str">
        <f>IFERROR(VLOOKUP($E14,'DATA SP'!$B$4:$F$101,2,0),"")</f>
        <v/>
      </c>
      <c r="D14" s="46" t="str">
        <f>IFERROR(VLOOKUP($E14,'DATA SP'!$B$4:$F$101,3,0),"")</f>
        <v/>
      </c>
      <c r="E14" s="76" t="str">
        <f>IF('Đơn đặt hàng'!E18="","",'Đơn đặt hàng'!E18)</f>
        <v/>
      </c>
      <c r="F14" s="46" t="str">
        <f>IF('Đơn đặt hàng'!F18="","",'Đơn đặt hàng'!F18)</f>
        <v/>
      </c>
      <c r="G14" s="47" t="str">
        <f>'Đơn đặt hàng'!K18</f>
        <v/>
      </c>
      <c r="H14" s="46" t="str">
        <f t="shared" si="0"/>
        <v/>
      </c>
      <c r="I14" s="48"/>
    </row>
    <row r="15" spans="1:9">
      <c r="B15" s="44">
        <f>'Đơn đặt hàng'!A19</f>
        <v>9</v>
      </c>
      <c r="C15" s="45" t="str">
        <f>IFERROR(VLOOKUP($E15,'DATA SP'!$B$4:$F$101,2,0),"")</f>
        <v/>
      </c>
      <c r="D15" s="46" t="str">
        <f>IFERROR(VLOOKUP($E15,'DATA SP'!$B$4:$F$101,3,0),"")</f>
        <v/>
      </c>
      <c r="E15" s="76" t="str">
        <f>IF('Đơn đặt hàng'!E19="","",'Đơn đặt hàng'!E19)</f>
        <v/>
      </c>
      <c r="F15" s="46" t="str">
        <f>IF('Đơn đặt hàng'!F19="","",'Đơn đặt hàng'!F19)</f>
        <v/>
      </c>
      <c r="G15" s="47" t="str">
        <f>'Đơn đặt hàng'!K19</f>
        <v/>
      </c>
      <c r="H15" s="46" t="str">
        <f t="shared" si="0"/>
        <v/>
      </c>
      <c r="I15" s="48"/>
    </row>
    <row r="16" spans="1:9">
      <c r="B16" s="44">
        <f>'Đơn đặt hàng'!A20</f>
        <v>10</v>
      </c>
      <c r="C16" s="45" t="str">
        <f>IFERROR(VLOOKUP($E16,'DATA SP'!$B$4:$F$101,2,0),"")</f>
        <v/>
      </c>
      <c r="D16" s="46" t="str">
        <f>IFERROR(VLOOKUP($E16,'DATA SP'!$B$4:$F$101,3,0),"")</f>
        <v/>
      </c>
      <c r="E16" s="76" t="str">
        <f>IF('Đơn đặt hàng'!E20="","",'Đơn đặt hàng'!E20)</f>
        <v/>
      </c>
      <c r="F16" s="46" t="str">
        <f>IF('Đơn đặt hàng'!F20="","",'Đơn đặt hàng'!F20)</f>
        <v/>
      </c>
      <c r="G16" s="47" t="str">
        <f>'Đơn đặt hàng'!K20</f>
        <v/>
      </c>
      <c r="H16" s="46" t="str">
        <f t="shared" si="0"/>
        <v/>
      </c>
      <c r="I16" s="48"/>
    </row>
    <row r="17" spans="1:9">
      <c r="A17" s="10" t="e">
        <f>+'[1]Data SP'!#REF!</f>
        <v>#REF!</v>
      </c>
      <c r="B17" s="141" t="s">
        <v>32</v>
      </c>
      <c r="C17" s="142"/>
      <c r="D17" s="142"/>
      <c r="E17" s="142"/>
      <c r="F17" s="142"/>
      <c r="G17" s="143"/>
      <c r="H17" s="49">
        <f>SUM(H7:H16)</f>
        <v>0</v>
      </c>
      <c r="I17" s="48"/>
    </row>
    <row r="18" spans="1:9">
      <c r="B18" s="141" t="s">
        <v>58</v>
      </c>
      <c r="C18" s="142"/>
      <c r="D18" s="142"/>
      <c r="E18" s="142"/>
      <c r="F18" s="142"/>
      <c r="G18" s="143"/>
      <c r="H18" s="50">
        <f>H17*0.08</f>
        <v>0</v>
      </c>
      <c r="I18" s="48"/>
    </row>
    <row r="19" spans="1:9">
      <c r="B19" s="141" t="s">
        <v>33</v>
      </c>
      <c r="C19" s="142"/>
      <c r="D19" s="142"/>
      <c r="E19" s="142"/>
      <c r="F19" s="142"/>
      <c r="G19" s="143"/>
      <c r="H19" s="49">
        <f>SUM(H17:H18)</f>
        <v>0</v>
      </c>
      <c r="I19" s="48"/>
    </row>
    <row r="20" spans="1:9">
      <c r="A20" s="10" t="e">
        <f>+'[1]Data SP'!#REF!</f>
        <v>#REF!</v>
      </c>
      <c r="B20" s="136" t="s">
        <v>34</v>
      </c>
      <c r="C20" s="137"/>
      <c r="D20" s="137"/>
      <c r="E20" s="137"/>
      <c r="F20" s="137"/>
      <c r="G20" s="137"/>
      <c r="H20" s="138"/>
      <c r="I20" s="48"/>
    </row>
    <row r="21" spans="1:9">
      <c r="A21" s="10" t="e">
        <f>+'[1]Data SP'!#REF!</f>
        <v>#REF!</v>
      </c>
      <c r="B21" s="22" t="s">
        <v>35</v>
      </c>
    </row>
    <row r="22" spans="1:9">
      <c r="A22" s="10" t="e">
        <f>+'[1]Data SP'!#REF!</f>
        <v>#REF!</v>
      </c>
      <c r="B22" s="13" t="s">
        <v>36</v>
      </c>
    </row>
    <row r="23" spans="1:9" s="25" customFormat="1" ht="30.75" customHeight="1">
      <c r="A23" s="24" t="e">
        <f>+'[1]Data SP'!#REF!</f>
        <v>#REF!</v>
      </c>
      <c r="B23" s="139" t="s">
        <v>37</v>
      </c>
      <c r="C23" s="139"/>
      <c r="D23" s="139"/>
      <c r="E23" s="139"/>
      <c r="F23" s="139"/>
      <c r="G23" s="139"/>
      <c r="H23" s="139"/>
      <c r="I23" s="139"/>
    </row>
    <row r="24" spans="1:9">
      <c r="A24" s="10" t="e">
        <f>+'[1]Data SP'!#REF!</f>
        <v>#REF!</v>
      </c>
      <c r="B24" s="26" t="s">
        <v>38</v>
      </c>
    </row>
    <row r="25" spans="1:9">
      <c r="A25" s="10" t="e">
        <f>+'[1]Data SP'!#REF!</f>
        <v>#REF!</v>
      </c>
      <c r="B25" s="13" t="s">
        <v>39</v>
      </c>
    </row>
    <row r="26" spans="1:9">
      <c r="B26" s="140" t="s">
        <v>40</v>
      </c>
      <c r="C26" s="140"/>
      <c r="D26" s="140"/>
      <c r="E26" s="140"/>
      <c r="F26" s="140"/>
      <c r="G26" s="140"/>
      <c r="H26" s="140"/>
      <c r="I26" s="140"/>
    </row>
    <row r="27" spans="1:9">
      <c r="A27" s="10" t="e">
        <f>+'[1]Data SP'!#REF!</f>
        <v>#REF!</v>
      </c>
      <c r="B27" s="133" t="s">
        <v>41</v>
      </c>
      <c r="C27" s="133"/>
      <c r="D27" s="133"/>
      <c r="E27" s="133"/>
      <c r="F27" s="133"/>
      <c r="G27" s="133"/>
      <c r="H27" s="133"/>
      <c r="I27" s="133"/>
    </row>
    <row r="28" spans="1:9">
      <c r="A28" s="10" t="e">
        <f>+'[1]Data SP'!#REF!</f>
        <v>#REF!</v>
      </c>
      <c r="B28" s="140"/>
      <c r="C28" s="140" t="e">
        <f>IF('[1]ĐX BAN HANG'!C52="","",'[1]ĐX BAN HANG'!C52)</f>
        <v>#REF!</v>
      </c>
      <c r="D28" s="140" t="e">
        <f>IF('[1]ĐX BAN HANG'!D52="","",'[1]ĐX BAN HANG'!D52)</f>
        <v>#REF!</v>
      </c>
      <c r="E28" s="140" t="e">
        <f>IF('[1]ĐX BAN HANG'!E52="","",'[1]ĐX BAN HANG'!E52)</f>
        <v>#REF!</v>
      </c>
      <c r="F28" s="140" t="e">
        <f>IF('[1]ĐX BAN HANG'!G52="","",'[1]ĐX BAN HANG'!G52)</f>
        <v>#REF!</v>
      </c>
      <c r="G28" s="140" t="e">
        <f>IF('[1]ĐX BAN HANG'!I52="","",'[1]ĐX BAN HANG'!I52)</f>
        <v>#REF!</v>
      </c>
      <c r="H28" s="140" t="e">
        <f>IF('[1]ĐX BAN HANG'!J52="","",'[1]ĐX BAN HANG'!J52)</f>
        <v>#REF!</v>
      </c>
      <c r="I28" s="140" t="e">
        <f>IF('[1]ĐX BAN HANG'!K52="","",'[1]ĐX BAN HANG'!K52)</f>
        <v>#REF!</v>
      </c>
    </row>
    <row r="29" spans="1:9">
      <c r="A29" s="10" t="e">
        <f>+'[1]Data SP'!#REF!</f>
        <v>#REF!</v>
      </c>
      <c r="B29" s="26" t="s">
        <v>42</v>
      </c>
    </row>
    <row r="30" spans="1:9">
      <c r="A30" s="10" t="e">
        <f>+'[1]Data SP'!#REF!</f>
        <v>#REF!</v>
      </c>
      <c r="B30" s="13" t="s">
        <v>43</v>
      </c>
    </row>
    <row r="31" spans="1:9" ht="35.25" customHeight="1">
      <c r="A31" s="10" t="e">
        <f>+'[1]Data SP'!#REF!</f>
        <v>#REF!</v>
      </c>
      <c r="B31" s="145" t="s">
        <v>44</v>
      </c>
      <c r="C31" s="145"/>
      <c r="D31" s="145"/>
      <c r="E31" s="145"/>
      <c r="F31" s="145"/>
      <c r="G31" s="145"/>
      <c r="H31" s="145"/>
      <c r="I31" s="145"/>
    </row>
    <row r="32" spans="1:9" ht="32.25" customHeight="1">
      <c r="B32" s="145" t="s">
        <v>45</v>
      </c>
      <c r="C32" s="145"/>
      <c r="D32" s="145"/>
      <c r="E32" s="145"/>
      <c r="F32" s="145"/>
      <c r="G32" s="145"/>
      <c r="H32" s="145"/>
      <c r="I32" s="145"/>
    </row>
    <row r="33" spans="1:9">
      <c r="A33" s="10" t="e">
        <f>+'[1]Data SP'!#REF!</f>
        <v>#REF!</v>
      </c>
      <c r="B33" s="133" t="s">
        <v>46</v>
      </c>
      <c r="C33" s="133"/>
      <c r="D33" s="133"/>
      <c r="E33" s="133"/>
      <c r="F33" s="133"/>
      <c r="G33" s="133"/>
      <c r="H33" s="133"/>
      <c r="I33" s="133"/>
    </row>
    <row r="34" spans="1:9" ht="54" customHeight="1">
      <c r="A34" s="10" t="e">
        <f>+'[1]Data SP'!#REF!</f>
        <v>#REF!</v>
      </c>
      <c r="B34" s="146" t="s">
        <v>47</v>
      </c>
      <c r="C34" s="146"/>
      <c r="D34" s="146"/>
      <c r="E34" s="146"/>
      <c r="F34" s="146"/>
      <c r="G34" s="146"/>
      <c r="H34" s="146"/>
      <c r="I34" s="146"/>
    </row>
    <row r="35" spans="1:9">
      <c r="A35" s="10" t="e">
        <f>+'[1]Data SP'!#REF!</f>
        <v>#REF!</v>
      </c>
      <c r="B35" s="147" t="s">
        <v>48</v>
      </c>
      <c r="C35" s="147"/>
      <c r="D35" s="147"/>
      <c r="E35" s="147"/>
      <c r="F35" s="147"/>
      <c r="G35" s="147"/>
      <c r="H35" s="147"/>
      <c r="I35" s="147"/>
    </row>
    <row r="36" spans="1:9">
      <c r="A36" s="10" t="e">
        <f>+'[1]Data SP'!#REF!</f>
        <v>#REF!</v>
      </c>
      <c r="B36" s="27" t="s">
        <v>49</v>
      </c>
    </row>
    <row r="37" spans="1:9">
      <c r="A37" s="10" t="e">
        <f>+'[1]Data SP'!#REF!</f>
        <v>#REF!</v>
      </c>
      <c r="B37" s="144" t="s">
        <v>50</v>
      </c>
      <c r="C37" s="144"/>
      <c r="D37" s="144" t="s">
        <v>51</v>
      </c>
      <c r="E37" s="144"/>
      <c r="F37" s="144"/>
      <c r="G37" s="144"/>
      <c r="H37" s="144"/>
      <c r="I37" s="144"/>
    </row>
    <row r="38" spans="1:9" s="28" customFormat="1" ht="15">
      <c r="A38" s="10" t="e">
        <f>+'[1]Data SP'!#REF!</f>
        <v>#REF!</v>
      </c>
      <c r="E38" s="75"/>
      <c r="F38" s="29"/>
    </row>
    <row r="39" spans="1:9" s="28" customFormat="1" ht="15">
      <c r="A39" s="10" t="e">
        <f>+'[1]Data SP'!#REF!</f>
        <v>#REF!</v>
      </c>
      <c r="E39" s="75"/>
      <c r="F39" s="29"/>
    </row>
    <row r="40" spans="1:9" s="28" customFormat="1" ht="15">
      <c r="A40" s="10" t="e">
        <f>+'[1]Data SP'!#REF!</f>
        <v>#REF!</v>
      </c>
      <c r="E40" s="75"/>
      <c r="F40" s="29"/>
    </row>
    <row r="41" spans="1:9" s="28" customFormat="1" ht="15">
      <c r="A41" s="10" t="e">
        <f>+'[1]Data SP'!#REF!</f>
        <v>#REF!</v>
      </c>
      <c r="E41" s="75"/>
      <c r="F41" s="29"/>
    </row>
    <row r="42" spans="1:9" s="28" customFormat="1" ht="15">
      <c r="A42" s="10" t="e">
        <f>+'[1]Data SP'!#REF!</f>
        <v>#REF!</v>
      </c>
      <c r="E42" s="75"/>
      <c r="F42" s="29"/>
    </row>
    <row r="43" spans="1:9" s="28" customFormat="1" ht="15">
      <c r="A43" s="10" t="e">
        <f>+'[1]Data SP'!#REF!</f>
        <v>#REF!</v>
      </c>
      <c r="E43" s="75"/>
      <c r="F43" s="29"/>
    </row>
    <row r="44" spans="1:9" s="28" customFormat="1" ht="15">
      <c r="A44" s="10" t="e">
        <f>+'[1]Data SP'!#REF!</f>
        <v>#REF!</v>
      </c>
      <c r="E44" s="75"/>
      <c r="F44" s="29"/>
    </row>
    <row r="45" spans="1:9" s="28" customFormat="1" ht="15">
      <c r="A45" s="10" t="e">
        <f>+'[1]Data SP'!#REF!</f>
        <v>#REF!</v>
      </c>
      <c r="E45" s="75"/>
      <c r="F45" s="29"/>
    </row>
    <row r="46" spans="1:9" s="28" customFormat="1" ht="15">
      <c r="A46" s="10" t="e">
        <f>+'[1]Data SP'!#REF!</f>
        <v>#REF!</v>
      </c>
      <c r="E46" s="75"/>
      <c r="F46" s="29"/>
    </row>
    <row r="47" spans="1:9" s="28" customFormat="1" ht="15">
      <c r="A47" s="10" t="e">
        <f>+'[1]Data SP'!#REF!</f>
        <v>#REF!</v>
      </c>
      <c r="E47" s="75"/>
      <c r="F47" s="29"/>
    </row>
    <row r="48" spans="1:9" s="28" customFormat="1" ht="15">
      <c r="A48" s="10" t="e">
        <f>+'[1]Data SP'!#REF!</f>
        <v>#REF!</v>
      </c>
      <c r="E48" s="75"/>
      <c r="F48" s="29"/>
    </row>
    <row r="49" spans="1:6" s="28" customFormat="1" ht="15">
      <c r="A49" s="10" t="e">
        <f>+'[1]Data SP'!#REF!</f>
        <v>#REF!</v>
      </c>
      <c r="E49" s="75"/>
      <c r="F49" s="29"/>
    </row>
    <row r="50" spans="1:6" s="28" customFormat="1" ht="15">
      <c r="A50" s="10" t="e">
        <f>+'[1]Data SP'!#REF!</f>
        <v>#REF!</v>
      </c>
      <c r="E50" s="75"/>
      <c r="F50" s="29"/>
    </row>
    <row r="51" spans="1:6" s="28" customFormat="1" ht="15">
      <c r="A51" s="10" t="e">
        <f>+'[1]Data SP'!#REF!</f>
        <v>#REF!</v>
      </c>
      <c r="E51" s="75"/>
      <c r="F51" s="29"/>
    </row>
    <row r="52" spans="1:6" s="28" customFormat="1" ht="15">
      <c r="A52" s="10" t="e">
        <f>+'[1]Data SP'!#REF!</f>
        <v>#REF!</v>
      </c>
      <c r="E52" s="75"/>
      <c r="F52" s="29"/>
    </row>
    <row r="53" spans="1:6" s="28" customFormat="1" ht="15">
      <c r="A53" s="10" t="e">
        <f>+'[1]Data SP'!#REF!</f>
        <v>#REF!</v>
      </c>
      <c r="E53" s="75"/>
      <c r="F53" s="29"/>
    </row>
    <row r="54" spans="1:6" s="28" customFormat="1" ht="15">
      <c r="A54" s="10" t="e">
        <f>+'[1]Data SP'!#REF!</f>
        <v>#REF!</v>
      </c>
      <c r="E54" s="75"/>
      <c r="F54" s="29"/>
    </row>
    <row r="55" spans="1:6" s="28" customFormat="1" ht="15">
      <c r="A55" s="10" t="e">
        <f>+'[1]Data SP'!#REF!</f>
        <v>#REF!</v>
      </c>
      <c r="E55" s="75"/>
      <c r="F55" s="29"/>
    </row>
    <row r="56" spans="1:6" s="28" customFormat="1" ht="15">
      <c r="A56" s="10" t="e">
        <f>+'[1]Data SP'!#REF!</f>
        <v>#REF!</v>
      </c>
      <c r="E56" s="75"/>
      <c r="F56" s="29"/>
    </row>
    <row r="57" spans="1:6" s="28" customFormat="1" ht="15">
      <c r="A57" s="10" t="e">
        <f>+'[1]Data SP'!#REF!</f>
        <v>#REF!</v>
      </c>
      <c r="E57" s="75"/>
      <c r="F57" s="29"/>
    </row>
    <row r="58" spans="1:6" s="28" customFormat="1" ht="15">
      <c r="A58" s="10" t="e">
        <f>+'[1]Data SP'!#REF!</f>
        <v>#REF!</v>
      </c>
      <c r="E58" s="75"/>
      <c r="F58" s="29"/>
    </row>
    <row r="59" spans="1:6" s="28" customFormat="1" ht="15">
      <c r="A59" s="10" t="e">
        <f>+'[1]Data SP'!#REF!</f>
        <v>#REF!</v>
      </c>
      <c r="E59" s="75"/>
      <c r="F59" s="29"/>
    </row>
    <row r="60" spans="1:6" s="28" customFormat="1" ht="15">
      <c r="A60" s="10" t="e">
        <f>+'[1]Data SP'!#REF!</f>
        <v>#REF!</v>
      </c>
      <c r="E60" s="75"/>
      <c r="F60" s="29"/>
    </row>
    <row r="61" spans="1:6" s="28" customFormat="1" ht="15">
      <c r="A61" s="10" t="e">
        <f>+'[1]Data SP'!#REF!</f>
        <v>#REF!</v>
      </c>
      <c r="E61" s="75"/>
      <c r="F61" s="29"/>
    </row>
    <row r="62" spans="1:6" s="28" customFormat="1" ht="15">
      <c r="A62" s="10" t="e">
        <f>+'[1]Data SP'!#REF!</f>
        <v>#REF!</v>
      </c>
      <c r="E62" s="75"/>
      <c r="F62" s="29"/>
    </row>
    <row r="63" spans="1:6" s="28" customFormat="1" ht="15">
      <c r="A63" s="10" t="e">
        <f>+'[1]Data SP'!#REF!</f>
        <v>#REF!</v>
      </c>
      <c r="E63" s="75"/>
      <c r="F63" s="29"/>
    </row>
    <row r="64" spans="1:6" s="28" customFormat="1" ht="15">
      <c r="A64" s="10" t="e">
        <f>+'[1]Data SP'!#REF!</f>
        <v>#REF!</v>
      </c>
      <c r="E64" s="75"/>
      <c r="F64" s="29"/>
    </row>
    <row r="65" spans="1:6" s="28" customFormat="1" ht="15">
      <c r="A65" s="10" t="e">
        <f>+'[1]Data SP'!#REF!</f>
        <v>#REF!</v>
      </c>
      <c r="E65" s="75"/>
      <c r="F65" s="29"/>
    </row>
    <row r="66" spans="1:6" s="28" customFormat="1" ht="15">
      <c r="A66" s="10" t="e">
        <f>+'[1]Data SP'!#REF!</f>
        <v>#REF!</v>
      </c>
      <c r="E66" s="75"/>
      <c r="F66" s="29"/>
    </row>
    <row r="67" spans="1:6" s="28" customFormat="1" ht="15">
      <c r="A67" s="10" t="e">
        <f>+'[1]Data SP'!#REF!</f>
        <v>#REF!</v>
      </c>
      <c r="E67" s="75"/>
      <c r="F67" s="29"/>
    </row>
    <row r="68" spans="1:6" s="28" customFormat="1" ht="15">
      <c r="A68" s="10" t="e">
        <f>+'[1]Data SP'!#REF!</f>
        <v>#REF!</v>
      </c>
      <c r="E68" s="75"/>
      <c r="F68" s="29"/>
    </row>
    <row r="69" spans="1:6" s="28" customFormat="1" ht="15">
      <c r="A69" s="10" t="e">
        <f>+'[1]Data SP'!#REF!</f>
        <v>#REF!</v>
      </c>
      <c r="E69" s="75"/>
      <c r="F69" s="29"/>
    </row>
    <row r="70" spans="1:6" s="28" customFormat="1" ht="15">
      <c r="A70" s="10" t="e">
        <f>+'[1]Data SP'!#REF!</f>
        <v>#REF!</v>
      </c>
      <c r="E70" s="75"/>
      <c r="F70" s="29"/>
    </row>
    <row r="71" spans="1:6" s="28" customFormat="1" ht="15">
      <c r="A71" s="10" t="e">
        <f>+'[1]Data SP'!#REF!</f>
        <v>#REF!</v>
      </c>
      <c r="E71" s="75"/>
      <c r="F71" s="29"/>
    </row>
    <row r="72" spans="1:6" s="28" customFormat="1" ht="15">
      <c r="A72" s="10" t="e">
        <f>+'[1]Data SP'!#REF!</f>
        <v>#REF!</v>
      </c>
      <c r="E72" s="75"/>
      <c r="F72" s="29"/>
    </row>
    <row r="73" spans="1:6" s="28" customFormat="1" ht="15">
      <c r="A73" s="10" t="e">
        <f>+'[1]Data SP'!#REF!</f>
        <v>#REF!</v>
      </c>
      <c r="E73" s="75"/>
      <c r="F73" s="29"/>
    </row>
    <row r="74" spans="1:6" s="28" customFormat="1" ht="15">
      <c r="A74" s="10" t="e">
        <f>+'[1]Data SP'!#REF!</f>
        <v>#REF!</v>
      </c>
      <c r="E74" s="75"/>
      <c r="F74" s="29"/>
    </row>
    <row r="75" spans="1:6" s="28" customFormat="1" ht="15">
      <c r="A75" s="10" t="e">
        <f>+'[1]Data SP'!#REF!</f>
        <v>#REF!</v>
      </c>
      <c r="E75" s="75"/>
      <c r="F75" s="29"/>
    </row>
    <row r="76" spans="1:6" s="28" customFormat="1" ht="15">
      <c r="A76" s="10" t="e">
        <f>+'[1]Data SP'!#REF!</f>
        <v>#REF!</v>
      </c>
      <c r="E76" s="75"/>
      <c r="F76" s="29"/>
    </row>
    <row r="77" spans="1:6" s="28" customFormat="1" ht="15">
      <c r="A77" s="10" t="e">
        <f>+'[1]Data SP'!#REF!</f>
        <v>#REF!</v>
      </c>
      <c r="E77" s="75"/>
      <c r="F77" s="29"/>
    </row>
    <row r="78" spans="1:6" s="28" customFormat="1" ht="15">
      <c r="A78" s="10" t="e">
        <f>+'[1]Data SP'!#REF!</f>
        <v>#REF!</v>
      </c>
      <c r="E78" s="75"/>
      <c r="F78" s="29"/>
    </row>
    <row r="79" spans="1:6" s="28" customFormat="1" ht="15">
      <c r="A79" s="10" t="e">
        <f>+'[1]Data SP'!#REF!</f>
        <v>#REF!</v>
      </c>
      <c r="E79" s="75"/>
      <c r="F79" s="29"/>
    </row>
    <row r="80" spans="1:6" s="28" customFormat="1" ht="15">
      <c r="A80" s="10" t="e">
        <f>+'[1]Data SP'!#REF!</f>
        <v>#REF!</v>
      </c>
      <c r="E80" s="75"/>
      <c r="F80" s="29"/>
    </row>
    <row r="81" spans="1:6" s="28" customFormat="1" ht="15">
      <c r="A81" s="10" t="e">
        <f>+'[1]Data SP'!#REF!</f>
        <v>#REF!</v>
      </c>
      <c r="E81" s="75"/>
      <c r="F81" s="29"/>
    </row>
    <row r="82" spans="1:6" s="28" customFormat="1" ht="15">
      <c r="A82" s="10" t="e">
        <f>+'[1]Data SP'!#REF!</f>
        <v>#REF!</v>
      </c>
      <c r="E82" s="75"/>
      <c r="F82" s="29"/>
    </row>
    <row r="83" spans="1:6" s="28" customFormat="1" ht="15">
      <c r="A83" s="10" t="e">
        <f>+'[1]Data SP'!#REF!</f>
        <v>#REF!</v>
      </c>
      <c r="E83" s="75"/>
      <c r="F83" s="29"/>
    </row>
    <row r="84" spans="1:6" s="28" customFormat="1" ht="15">
      <c r="A84" s="10" t="e">
        <f>+'[1]Data SP'!#REF!</f>
        <v>#REF!</v>
      </c>
      <c r="E84" s="75"/>
      <c r="F84" s="29"/>
    </row>
    <row r="85" spans="1:6" s="28" customFormat="1" ht="15">
      <c r="A85" s="10" t="e">
        <f>+'[1]Data SP'!#REF!</f>
        <v>#REF!</v>
      </c>
      <c r="E85" s="75"/>
      <c r="F85" s="29"/>
    </row>
    <row r="86" spans="1:6" s="28" customFormat="1" ht="15">
      <c r="A86" s="10" t="e">
        <f>+'[1]Data SP'!#REF!</f>
        <v>#REF!</v>
      </c>
      <c r="E86" s="75"/>
      <c r="F86" s="29"/>
    </row>
    <row r="87" spans="1:6" s="28" customFormat="1" ht="15">
      <c r="A87" s="10" t="e">
        <f>+'[1]Data SP'!#REF!</f>
        <v>#REF!</v>
      </c>
      <c r="E87" s="75"/>
      <c r="F87" s="29"/>
    </row>
    <row r="88" spans="1:6" s="28" customFormat="1" ht="15">
      <c r="A88" s="10" t="e">
        <f>+'[1]Data SP'!#REF!</f>
        <v>#REF!</v>
      </c>
      <c r="E88" s="75"/>
      <c r="F88" s="29"/>
    </row>
    <row r="89" spans="1:6" s="28" customFormat="1" ht="15">
      <c r="A89" s="10" t="e">
        <f>+'[1]Data SP'!#REF!</f>
        <v>#REF!</v>
      </c>
      <c r="E89" s="75"/>
      <c r="F89" s="29"/>
    </row>
    <row r="90" spans="1:6" s="28" customFormat="1" ht="15">
      <c r="A90" s="10" t="e">
        <f>+'[1]Data SP'!#REF!</f>
        <v>#REF!</v>
      </c>
      <c r="E90" s="75"/>
      <c r="F90" s="29"/>
    </row>
    <row r="91" spans="1:6" s="28" customFormat="1" ht="15">
      <c r="A91" s="10" t="e">
        <f>+'[1]Data SP'!#REF!</f>
        <v>#REF!</v>
      </c>
      <c r="E91" s="75"/>
      <c r="F91" s="29"/>
    </row>
    <row r="92" spans="1:6" s="28" customFormat="1" ht="15">
      <c r="A92" s="10" t="e">
        <f>+'[1]Data SP'!#REF!</f>
        <v>#REF!</v>
      </c>
      <c r="E92" s="75"/>
      <c r="F92" s="29"/>
    </row>
    <row r="93" spans="1:6" s="28" customFormat="1" ht="15">
      <c r="A93" s="10" t="e">
        <f>+'[1]Data SP'!#REF!</f>
        <v>#REF!</v>
      </c>
      <c r="E93" s="75"/>
      <c r="F93" s="29"/>
    </row>
    <row r="94" spans="1:6" s="28" customFormat="1" ht="15">
      <c r="A94" s="10" t="e">
        <f>+'[1]Data SP'!#REF!</f>
        <v>#REF!</v>
      </c>
      <c r="E94" s="75"/>
      <c r="F94" s="29"/>
    </row>
    <row r="95" spans="1:6" s="28" customFormat="1" ht="15">
      <c r="A95" s="10" t="e">
        <f>+'[1]Data SP'!#REF!</f>
        <v>#REF!</v>
      </c>
      <c r="E95" s="75"/>
      <c r="F95" s="29"/>
    </row>
    <row r="96" spans="1:6" s="28" customFormat="1" ht="15">
      <c r="A96" s="10" t="e">
        <f>+'[1]Data SP'!#REF!</f>
        <v>#REF!</v>
      </c>
      <c r="E96" s="75"/>
      <c r="F96" s="29"/>
    </row>
    <row r="97" spans="1:6" s="28" customFormat="1" ht="15">
      <c r="A97" s="10" t="e">
        <f>+'[1]Data SP'!#REF!</f>
        <v>#REF!</v>
      </c>
      <c r="E97" s="75"/>
      <c r="F97" s="29"/>
    </row>
    <row r="98" spans="1:6" s="28" customFormat="1" ht="15">
      <c r="A98" s="10" t="e">
        <f>+'[1]Data SP'!#REF!</f>
        <v>#REF!</v>
      </c>
      <c r="E98" s="75"/>
      <c r="F98" s="29"/>
    </row>
    <row r="99" spans="1:6" s="28" customFormat="1" ht="15">
      <c r="A99" s="10" t="e">
        <f>+'[1]Data SP'!#REF!</f>
        <v>#REF!</v>
      </c>
      <c r="E99" s="75"/>
      <c r="F99" s="29"/>
    </row>
    <row r="100" spans="1:6" s="28" customFormat="1" ht="15">
      <c r="A100" s="10" t="e">
        <f>+'[1]Data SP'!#REF!</f>
        <v>#REF!</v>
      </c>
      <c r="E100" s="75"/>
      <c r="F100" s="29"/>
    </row>
    <row r="101" spans="1:6" s="28" customFormat="1" ht="15">
      <c r="A101" s="10" t="e">
        <f>+'[1]Data SP'!#REF!</f>
        <v>#REF!</v>
      </c>
      <c r="E101" s="75"/>
      <c r="F101" s="29"/>
    </row>
    <row r="102" spans="1:6" s="28" customFormat="1" ht="15">
      <c r="A102" s="10" t="e">
        <f>+'[1]Data SP'!#REF!</f>
        <v>#REF!</v>
      </c>
      <c r="E102" s="75"/>
      <c r="F102" s="29"/>
    </row>
    <row r="103" spans="1:6" s="28" customFormat="1" ht="15">
      <c r="A103" s="10" t="e">
        <f>+'[1]Data SP'!#REF!</f>
        <v>#REF!</v>
      </c>
      <c r="E103" s="75"/>
      <c r="F103" s="29"/>
    </row>
    <row r="104" spans="1:6" s="28" customFormat="1" ht="15">
      <c r="A104" s="10" t="e">
        <f>+'[1]Data SP'!#REF!</f>
        <v>#REF!</v>
      </c>
      <c r="E104" s="75"/>
      <c r="F104" s="29"/>
    </row>
    <row r="105" spans="1:6" s="28" customFormat="1" ht="15">
      <c r="A105" s="10" t="e">
        <f>+'[1]Data SP'!#REF!</f>
        <v>#REF!</v>
      </c>
      <c r="E105" s="75"/>
      <c r="F105" s="29"/>
    </row>
    <row r="106" spans="1:6" s="28" customFormat="1" ht="15">
      <c r="A106" s="10" t="e">
        <f>+'[1]Data SP'!#REF!</f>
        <v>#REF!</v>
      </c>
      <c r="E106" s="75"/>
      <c r="F106" s="29"/>
    </row>
    <row r="107" spans="1:6" s="28" customFormat="1" ht="15">
      <c r="A107" s="10" t="e">
        <f>+'[1]Data SP'!#REF!</f>
        <v>#REF!</v>
      </c>
      <c r="E107" s="75"/>
      <c r="F107" s="29"/>
    </row>
    <row r="108" spans="1:6" s="28" customFormat="1" ht="15">
      <c r="A108" s="10" t="e">
        <f>+'[1]Data SP'!#REF!</f>
        <v>#REF!</v>
      </c>
      <c r="E108" s="75"/>
      <c r="F108" s="29"/>
    </row>
    <row r="109" spans="1:6" s="28" customFormat="1" ht="15">
      <c r="A109" s="10" t="e">
        <f>+'[1]Data SP'!#REF!</f>
        <v>#REF!</v>
      </c>
      <c r="E109" s="75"/>
      <c r="F109" s="29"/>
    </row>
    <row r="110" spans="1:6" s="28" customFormat="1" ht="15">
      <c r="A110" s="10" t="e">
        <f>+'[1]Data SP'!#REF!</f>
        <v>#REF!</v>
      </c>
      <c r="E110" s="75"/>
      <c r="F110" s="29"/>
    </row>
    <row r="111" spans="1:6" s="28" customFormat="1" ht="15">
      <c r="A111" s="10" t="e">
        <f>+'[1]Data SP'!#REF!</f>
        <v>#REF!</v>
      </c>
      <c r="E111" s="75"/>
      <c r="F111" s="29"/>
    </row>
    <row r="112" spans="1:6" s="28" customFormat="1" ht="15">
      <c r="A112" s="10" t="e">
        <f>+'[1]Data SP'!#REF!</f>
        <v>#REF!</v>
      </c>
      <c r="E112" s="75"/>
      <c r="F112" s="29"/>
    </row>
    <row r="113" spans="1:6" s="28" customFormat="1" ht="15">
      <c r="A113" s="10" t="e">
        <f>+'[1]Data SP'!#REF!</f>
        <v>#REF!</v>
      </c>
      <c r="E113" s="75"/>
      <c r="F113" s="29"/>
    </row>
    <row r="114" spans="1:6" s="28" customFormat="1" ht="15">
      <c r="A114" s="10" t="e">
        <f>+'[1]Data SP'!#REF!</f>
        <v>#REF!</v>
      </c>
      <c r="E114" s="75"/>
      <c r="F114" s="29"/>
    </row>
    <row r="115" spans="1:6" s="28" customFormat="1" ht="15">
      <c r="A115" s="10" t="e">
        <f>+'[1]Data SP'!#REF!</f>
        <v>#REF!</v>
      </c>
      <c r="E115" s="75"/>
      <c r="F115" s="29"/>
    </row>
    <row r="116" spans="1:6" s="28" customFormat="1" ht="15">
      <c r="A116" s="10" t="e">
        <f>+'[1]Data SP'!#REF!</f>
        <v>#REF!</v>
      </c>
      <c r="E116" s="75"/>
      <c r="F116" s="29"/>
    </row>
    <row r="117" spans="1:6" s="28" customFormat="1" ht="15">
      <c r="A117" s="10" t="e">
        <f>+'[1]Data SP'!#REF!</f>
        <v>#REF!</v>
      </c>
      <c r="E117" s="75"/>
      <c r="F117" s="29"/>
    </row>
    <row r="118" spans="1:6" s="28" customFormat="1" ht="15">
      <c r="A118" s="10" t="e">
        <f>+'[1]Data SP'!#REF!</f>
        <v>#REF!</v>
      </c>
      <c r="E118" s="75"/>
      <c r="F118" s="29"/>
    </row>
    <row r="119" spans="1:6" s="28" customFormat="1" ht="15">
      <c r="A119" s="10" t="e">
        <f>+'[1]Data SP'!#REF!</f>
        <v>#REF!</v>
      </c>
      <c r="E119" s="75"/>
      <c r="F119" s="29"/>
    </row>
    <row r="120" spans="1:6" s="28" customFormat="1" ht="15">
      <c r="A120" s="10" t="e">
        <f>+'[1]Data SP'!#REF!</f>
        <v>#REF!</v>
      </c>
      <c r="E120" s="75"/>
      <c r="F120" s="29"/>
    </row>
    <row r="121" spans="1:6" s="28" customFormat="1" ht="15">
      <c r="A121" s="10" t="e">
        <f>+'[1]Data SP'!#REF!</f>
        <v>#REF!</v>
      </c>
      <c r="E121" s="75"/>
      <c r="F121" s="29"/>
    </row>
    <row r="122" spans="1:6" s="28" customFormat="1" ht="15">
      <c r="A122" s="10" t="e">
        <f>+'[1]Data SP'!#REF!</f>
        <v>#REF!</v>
      </c>
      <c r="E122" s="75"/>
      <c r="F122" s="29"/>
    </row>
    <row r="123" spans="1:6" s="28" customFormat="1" ht="15">
      <c r="A123" s="10" t="e">
        <f>+'[1]Data SP'!#REF!</f>
        <v>#REF!</v>
      </c>
      <c r="E123" s="75"/>
      <c r="F123" s="29"/>
    </row>
    <row r="124" spans="1:6" s="28" customFormat="1" ht="15">
      <c r="A124" s="10" t="e">
        <f>+'[1]Data SP'!#REF!</f>
        <v>#REF!</v>
      </c>
      <c r="E124" s="75"/>
      <c r="F124" s="29"/>
    </row>
    <row r="125" spans="1:6" s="28" customFormat="1" ht="15">
      <c r="A125" s="10" t="e">
        <f>+'[1]Data SP'!#REF!</f>
        <v>#REF!</v>
      </c>
      <c r="E125" s="75"/>
      <c r="F125" s="29"/>
    </row>
    <row r="126" spans="1:6" s="28" customFormat="1" ht="15">
      <c r="A126" s="10" t="e">
        <f>+'[1]Data SP'!#REF!</f>
        <v>#REF!</v>
      </c>
      <c r="E126" s="75"/>
      <c r="F126" s="29"/>
    </row>
    <row r="127" spans="1:6" s="28" customFormat="1" ht="15">
      <c r="A127" s="10" t="e">
        <f>+'[1]Data SP'!#REF!</f>
        <v>#REF!</v>
      </c>
      <c r="E127" s="75"/>
      <c r="F127" s="29"/>
    </row>
    <row r="128" spans="1:6" s="28" customFormat="1" ht="15">
      <c r="A128" s="10" t="e">
        <f>+'[1]Data SP'!#REF!</f>
        <v>#REF!</v>
      </c>
      <c r="E128" s="75"/>
      <c r="F128" s="29"/>
    </row>
    <row r="129" spans="1:6" s="28" customFormat="1" ht="15">
      <c r="A129" s="10" t="e">
        <f>+'[1]Data SP'!#REF!</f>
        <v>#REF!</v>
      </c>
      <c r="E129" s="75"/>
      <c r="F129" s="29"/>
    </row>
    <row r="130" spans="1:6" s="28" customFormat="1" ht="15">
      <c r="A130" s="10" t="e">
        <f>+'[1]Data SP'!#REF!</f>
        <v>#REF!</v>
      </c>
      <c r="E130" s="75"/>
      <c r="F130" s="29"/>
    </row>
    <row r="131" spans="1:6" s="28" customFormat="1" ht="15">
      <c r="A131" s="10" t="e">
        <f>+'[1]Data SP'!#REF!</f>
        <v>#REF!</v>
      </c>
      <c r="E131" s="75"/>
      <c r="F131" s="29"/>
    </row>
    <row r="132" spans="1:6" s="28" customFormat="1" ht="15">
      <c r="A132" s="10" t="e">
        <f>+'[1]Data SP'!#REF!</f>
        <v>#REF!</v>
      </c>
      <c r="E132" s="75"/>
      <c r="F132" s="29"/>
    </row>
    <row r="133" spans="1:6" s="28" customFormat="1" ht="15">
      <c r="A133" s="10" t="e">
        <f>+'[1]Data SP'!#REF!</f>
        <v>#REF!</v>
      </c>
      <c r="E133" s="75"/>
      <c r="F133" s="29"/>
    </row>
    <row r="134" spans="1:6" s="28" customFormat="1" ht="15">
      <c r="A134" s="10" t="e">
        <f>+'[1]Data SP'!#REF!</f>
        <v>#REF!</v>
      </c>
      <c r="E134" s="75"/>
      <c r="F134" s="29"/>
    </row>
    <row r="135" spans="1:6" s="28" customFormat="1" ht="15">
      <c r="A135" s="10" t="e">
        <f>+'[1]Data SP'!#REF!</f>
        <v>#REF!</v>
      </c>
      <c r="E135" s="75"/>
      <c r="F135" s="29"/>
    </row>
    <row r="136" spans="1:6" s="28" customFormat="1" ht="15">
      <c r="A136" s="10" t="e">
        <f>+'[1]Data SP'!#REF!</f>
        <v>#REF!</v>
      </c>
      <c r="E136" s="75"/>
      <c r="F136" s="29"/>
    </row>
    <row r="137" spans="1:6" s="28" customFormat="1" ht="15">
      <c r="A137" s="10" t="e">
        <f>+'[1]Data SP'!#REF!</f>
        <v>#REF!</v>
      </c>
      <c r="E137" s="75"/>
      <c r="F137" s="29"/>
    </row>
    <row r="138" spans="1:6" s="28" customFormat="1" ht="15">
      <c r="A138" s="10" t="e">
        <f>+'[1]Data SP'!#REF!</f>
        <v>#REF!</v>
      </c>
      <c r="E138" s="75"/>
      <c r="F138" s="29"/>
    </row>
    <row r="139" spans="1:6" s="28" customFormat="1" ht="15">
      <c r="A139" s="10" t="e">
        <f>+'[1]Data SP'!#REF!</f>
        <v>#REF!</v>
      </c>
      <c r="E139" s="75"/>
      <c r="F139" s="29"/>
    </row>
    <row r="140" spans="1:6" s="28" customFormat="1" ht="15">
      <c r="A140" s="10" t="e">
        <f>+'[1]Data SP'!#REF!</f>
        <v>#REF!</v>
      </c>
      <c r="E140" s="75"/>
      <c r="F140" s="29"/>
    </row>
    <row r="141" spans="1:6" s="28" customFormat="1" ht="15">
      <c r="A141" s="10" t="e">
        <f>+'[1]Data SP'!#REF!</f>
        <v>#REF!</v>
      </c>
      <c r="E141" s="75"/>
      <c r="F141" s="29"/>
    </row>
    <row r="142" spans="1:6" s="28" customFormat="1" ht="15">
      <c r="A142" s="10" t="e">
        <f>+'[1]Data SP'!#REF!</f>
        <v>#REF!</v>
      </c>
      <c r="E142" s="75"/>
      <c r="F142" s="29"/>
    </row>
    <row r="143" spans="1:6" s="28" customFormat="1" ht="15">
      <c r="A143" s="10" t="e">
        <f>+'[1]Data SP'!#REF!</f>
        <v>#REF!</v>
      </c>
      <c r="E143" s="75"/>
      <c r="F143" s="29"/>
    </row>
    <row r="144" spans="1:6" s="28" customFormat="1" ht="15">
      <c r="A144" s="10" t="e">
        <f>+'[1]Data SP'!#REF!</f>
        <v>#REF!</v>
      </c>
      <c r="E144" s="75"/>
      <c r="F144" s="29"/>
    </row>
    <row r="145" spans="1:6" s="28" customFormat="1" ht="15">
      <c r="A145" s="10" t="e">
        <f>+'[1]Data SP'!#REF!</f>
        <v>#REF!</v>
      </c>
      <c r="E145" s="75"/>
      <c r="F145" s="29"/>
    </row>
    <row r="146" spans="1:6" s="28" customFormat="1" ht="15">
      <c r="A146" s="10" t="e">
        <f>+'[1]Data SP'!#REF!</f>
        <v>#REF!</v>
      </c>
      <c r="E146" s="75"/>
      <c r="F146" s="29"/>
    </row>
    <row r="147" spans="1:6" s="28" customFormat="1" ht="15">
      <c r="A147" s="10" t="e">
        <f>+'[1]Data SP'!#REF!</f>
        <v>#REF!</v>
      </c>
      <c r="E147" s="75"/>
      <c r="F147" s="29"/>
    </row>
    <row r="148" spans="1:6" s="28" customFormat="1" ht="15">
      <c r="A148" s="10" t="e">
        <f>+'[1]Data SP'!#REF!</f>
        <v>#REF!</v>
      </c>
      <c r="E148" s="75"/>
      <c r="F148" s="29"/>
    </row>
    <row r="149" spans="1:6" s="28" customFormat="1" ht="15">
      <c r="A149" s="10" t="e">
        <f>+'[1]Data SP'!#REF!</f>
        <v>#REF!</v>
      </c>
      <c r="E149" s="75"/>
      <c r="F149" s="29"/>
    </row>
    <row r="150" spans="1:6" s="28" customFormat="1" ht="15">
      <c r="A150" s="10" t="e">
        <f>+'[1]Data SP'!#REF!</f>
        <v>#REF!</v>
      </c>
      <c r="E150" s="75"/>
      <c r="F150" s="29"/>
    </row>
    <row r="151" spans="1:6" s="28" customFormat="1" ht="15">
      <c r="A151" s="10" t="e">
        <f>+'[1]Data SP'!#REF!</f>
        <v>#REF!</v>
      </c>
      <c r="E151" s="75"/>
      <c r="F151" s="29"/>
    </row>
    <row r="152" spans="1:6" s="28" customFormat="1" ht="15">
      <c r="A152" s="10" t="e">
        <f>+'[1]Data SP'!#REF!</f>
        <v>#REF!</v>
      </c>
      <c r="E152" s="75"/>
      <c r="F152" s="29"/>
    </row>
    <row r="153" spans="1:6" s="28" customFormat="1" ht="15">
      <c r="A153" s="10" t="e">
        <f>+'[1]Data SP'!#REF!</f>
        <v>#REF!</v>
      </c>
      <c r="E153" s="75"/>
      <c r="F153" s="29"/>
    </row>
    <row r="154" spans="1:6" s="28" customFormat="1" ht="15">
      <c r="A154" s="10" t="e">
        <f>+'[1]Data SP'!#REF!</f>
        <v>#REF!</v>
      </c>
      <c r="E154" s="75"/>
      <c r="F154" s="29"/>
    </row>
    <row r="155" spans="1:6" s="28" customFormat="1" ht="15">
      <c r="A155" s="10" t="e">
        <f>+'[1]Data SP'!#REF!</f>
        <v>#REF!</v>
      </c>
      <c r="E155" s="75"/>
      <c r="F155" s="29"/>
    </row>
    <row r="156" spans="1:6" s="28" customFormat="1" ht="15">
      <c r="A156" s="10" t="e">
        <f>+'[1]Data SP'!#REF!</f>
        <v>#REF!</v>
      </c>
      <c r="E156" s="75"/>
      <c r="F156" s="29"/>
    </row>
    <row r="157" spans="1:6" s="28" customFormat="1" ht="15">
      <c r="A157" s="10" t="e">
        <f>+'[1]Data SP'!#REF!</f>
        <v>#REF!</v>
      </c>
      <c r="E157" s="75"/>
      <c r="F157" s="29"/>
    </row>
    <row r="158" spans="1:6" s="28" customFormat="1" ht="15">
      <c r="A158" s="10" t="e">
        <f>+'[1]Data SP'!#REF!</f>
        <v>#REF!</v>
      </c>
      <c r="E158" s="75"/>
      <c r="F158" s="29"/>
    </row>
    <row r="159" spans="1:6" s="28" customFormat="1" ht="15">
      <c r="A159" s="10" t="e">
        <f>+'[1]Data SP'!#REF!</f>
        <v>#REF!</v>
      </c>
      <c r="E159" s="75"/>
      <c r="F159" s="29"/>
    </row>
    <row r="160" spans="1:6" s="28" customFormat="1" ht="15">
      <c r="A160" s="10" t="e">
        <f>+'[1]Data SP'!#REF!</f>
        <v>#REF!</v>
      </c>
      <c r="E160" s="75"/>
      <c r="F160" s="29"/>
    </row>
    <row r="161" spans="1:6" s="28" customFormat="1" ht="15">
      <c r="A161" s="10" t="e">
        <f>+'[1]Data SP'!#REF!</f>
        <v>#REF!</v>
      </c>
      <c r="E161" s="75"/>
      <c r="F161" s="29"/>
    </row>
    <row r="162" spans="1:6" s="28" customFormat="1" ht="15">
      <c r="A162" s="10" t="e">
        <f>+'[1]Data SP'!#REF!</f>
        <v>#REF!</v>
      </c>
      <c r="E162" s="75"/>
      <c r="F162" s="29"/>
    </row>
    <row r="163" spans="1:6" s="28" customFormat="1" ht="15">
      <c r="A163" s="10" t="e">
        <f>+'[1]Data SP'!#REF!</f>
        <v>#REF!</v>
      </c>
      <c r="E163" s="75"/>
      <c r="F163" s="29"/>
    </row>
    <row r="164" spans="1:6" s="28" customFormat="1" ht="15">
      <c r="A164" s="10" t="e">
        <f>+'[1]Data SP'!#REF!</f>
        <v>#REF!</v>
      </c>
      <c r="E164" s="75"/>
      <c r="F164" s="29"/>
    </row>
    <row r="165" spans="1:6" s="28" customFormat="1" ht="15">
      <c r="A165" s="10" t="e">
        <f>+'[1]Data SP'!#REF!</f>
        <v>#REF!</v>
      </c>
      <c r="E165" s="75"/>
      <c r="F165" s="29"/>
    </row>
    <row r="166" spans="1:6" s="28" customFormat="1" ht="15">
      <c r="A166" s="10" t="e">
        <f>+'[1]Data SP'!#REF!</f>
        <v>#REF!</v>
      </c>
      <c r="E166" s="75"/>
      <c r="F166" s="29"/>
    </row>
    <row r="167" spans="1:6" s="28" customFormat="1" ht="15">
      <c r="A167" s="10" t="e">
        <f>+'[1]Data SP'!#REF!</f>
        <v>#REF!</v>
      </c>
      <c r="E167" s="75"/>
      <c r="F167" s="29"/>
    </row>
    <row r="168" spans="1:6" s="28" customFormat="1" ht="15">
      <c r="A168" s="10" t="e">
        <f>+'[1]Data SP'!#REF!</f>
        <v>#REF!</v>
      </c>
      <c r="E168" s="75"/>
      <c r="F168" s="29"/>
    </row>
    <row r="169" spans="1:6" s="28" customFormat="1" ht="15">
      <c r="A169" s="10" t="e">
        <f>+'[1]Data SP'!#REF!</f>
        <v>#REF!</v>
      </c>
      <c r="E169" s="75"/>
      <c r="F169" s="29"/>
    </row>
    <row r="170" spans="1:6" s="28" customFormat="1" ht="15">
      <c r="A170" s="10" t="e">
        <f>+'[1]Data SP'!#REF!</f>
        <v>#REF!</v>
      </c>
      <c r="E170" s="75"/>
      <c r="F170" s="29"/>
    </row>
    <row r="171" spans="1:6" s="28" customFormat="1" ht="15">
      <c r="A171" s="10" t="e">
        <f>+'[1]Data SP'!#REF!</f>
        <v>#REF!</v>
      </c>
      <c r="E171" s="75"/>
      <c r="F171" s="29"/>
    </row>
    <row r="172" spans="1:6" s="28" customFormat="1" ht="15">
      <c r="A172" s="10" t="e">
        <f>+'[1]Data SP'!#REF!</f>
        <v>#REF!</v>
      </c>
      <c r="E172" s="75"/>
      <c r="F172" s="29"/>
    </row>
    <row r="173" spans="1:6" s="28" customFormat="1" ht="15">
      <c r="A173" s="10" t="e">
        <f>+'[1]Data SP'!#REF!</f>
        <v>#REF!</v>
      </c>
      <c r="E173" s="75"/>
      <c r="F173" s="29"/>
    </row>
    <row r="174" spans="1:6" s="28" customFormat="1" ht="15">
      <c r="A174" s="10" t="e">
        <f>+'[1]Data SP'!#REF!</f>
        <v>#REF!</v>
      </c>
      <c r="E174" s="75"/>
      <c r="F174" s="29"/>
    </row>
    <row r="175" spans="1:6" s="28" customFormat="1" ht="15">
      <c r="A175" s="10" t="e">
        <f>+'[1]Data SP'!#REF!</f>
        <v>#REF!</v>
      </c>
      <c r="E175" s="75"/>
      <c r="F175" s="29"/>
    </row>
    <row r="176" spans="1:6" s="28" customFormat="1" ht="15">
      <c r="A176" s="10" t="e">
        <f>+'[1]Data SP'!#REF!</f>
        <v>#REF!</v>
      </c>
      <c r="E176" s="75"/>
      <c r="F176" s="29"/>
    </row>
    <row r="177" spans="1:6" s="28" customFormat="1" ht="15">
      <c r="A177" s="10" t="e">
        <f>+'[1]Data SP'!#REF!</f>
        <v>#REF!</v>
      </c>
      <c r="E177" s="75"/>
      <c r="F177" s="29"/>
    </row>
    <row r="178" spans="1:6" s="28" customFormat="1" ht="15">
      <c r="A178" s="10" t="e">
        <f>+'[1]Data SP'!#REF!</f>
        <v>#REF!</v>
      </c>
      <c r="E178" s="75"/>
      <c r="F178" s="29"/>
    </row>
    <row r="179" spans="1:6" s="28" customFormat="1" ht="15">
      <c r="A179" s="10" t="e">
        <f>+'[1]Data SP'!#REF!</f>
        <v>#REF!</v>
      </c>
      <c r="E179" s="75"/>
      <c r="F179" s="29"/>
    </row>
    <row r="180" spans="1:6" s="28" customFormat="1" ht="15">
      <c r="A180" s="10" t="e">
        <f>+'[1]Data SP'!#REF!</f>
        <v>#REF!</v>
      </c>
      <c r="E180" s="75"/>
      <c r="F180" s="29"/>
    </row>
    <row r="181" spans="1:6" s="28" customFormat="1" ht="15">
      <c r="A181" s="10" t="e">
        <f>+'[1]Data SP'!#REF!</f>
        <v>#REF!</v>
      </c>
      <c r="E181" s="75"/>
      <c r="F181" s="29"/>
    </row>
    <row r="182" spans="1:6" s="28" customFormat="1" ht="15">
      <c r="A182" s="10" t="e">
        <f>+'[1]Data SP'!#REF!</f>
        <v>#REF!</v>
      </c>
      <c r="E182" s="75"/>
      <c r="F182" s="29"/>
    </row>
    <row r="183" spans="1:6" s="28" customFormat="1" ht="15">
      <c r="A183" s="10" t="e">
        <f>+'[1]Data SP'!#REF!</f>
        <v>#REF!</v>
      </c>
      <c r="E183" s="75"/>
      <c r="F183" s="29"/>
    </row>
    <row r="184" spans="1:6" s="28" customFormat="1" ht="15">
      <c r="A184" s="10" t="e">
        <f>+'[1]Data SP'!#REF!</f>
        <v>#REF!</v>
      </c>
      <c r="E184" s="75"/>
      <c r="F184" s="29"/>
    </row>
    <row r="185" spans="1:6" s="28" customFormat="1" ht="15">
      <c r="A185" s="10" t="e">
        <f>+'[1]Data SP'!#REF!</f>
        <v>#REF!</v>
      </c>
      <c r="E185" s="75"/>
      <c r="F185" s="29"/>
    </row>
    <row r="186" spans="1:6" s="28" customFormat="1" ht="15">
      <c r="A186" s="10" t="e">
        <f>+'[1]Data SP'!#REF!</f>
        <v>#REF!</v>
      </c>
      <c r="E186" s="75"/>
      <c r="F186" s="29"/>
    </row>
    <row r="187" spans="1:6" s="28" customFormat="1" ht="15">
      <c r="A187" s="10" t="e">
        <f>+'[1]Data SP'!#REF!</f>
        <v>#REF!</v>
      </c>
      <c r="E187" s="75"/>
      <c r="F187" s="29"/>
    </row>
    <row r="188" spans="1:6" s="28" customFormat="1" ht="15">
      <c r="A188" s="10" t="e">
        <f>+'[1]Data SP'!#REF!</f>
        <v>#REF!</v>
      </c>
      <c r="E188" s="75"/>
      <c r="F188" s="29"/>
    </row>
    <row r="189" spans="1:6" s="28" customFormat="1" ht="15">
      <c r="A189" s="10" t="e">
        <f>+'[1]Data SP'!#REF!</f>
        <v>#REF!</v>
      </c>
      <c r="E189" s="75"/>
      <c r="F189" s="29"/>
    </row>
    <row r="190" spans="1:6" s="28" customFormat="1" ht="15">
      <c r="A190" s="10" t="e">
        <f>+'[1]Data SP'!#REF!</f>
        <v>#REF!</v>
      </c>
      <c r="E190" s="75"/>
      <c r="F190" s="29"/>
    </row>
    <row r="191" spans="1:6" s="28" customFormat="1" ht="15">
      <c r="A191" s="10" t="e">
        <f>+'[1]Data SP'!#REF!</f>
        <v>#REF!</v>
      </c>
      <c r="E191" s="75"/>
      <c r="F191" s="29"/>
    </row>
    <row r="192" spans="1:6" s="28" customFormat="1" ht="15">
      <c r="A192" s="10" t="e">
        <f>+'[1]Data SP'!#REF!</f>
        <v>#REF!</v>
      </c>
      <c r="E192" s="75"/>
      <c r="F192" s="29"/>
    </row>
    <row r="193" spans="1:6" s="28" customFormat="1" ht="15">
      <c r="A193" s="10" t="e">
        <f>+'[1]Data SP'!#REF!</f>
        <v>#REF!</v>
      </c>
      <c r="E193" s="75"/>
      <c r="F193" s="29"/>
    </row>
    <row r="194" spans="1:6" s="28" customFormat="1" ht="15">
      <c r="A194" s="10" t="e">
        <f>+'[1]Data SP'!#REF!</f>
        <v>#REF!</v>
      </c>
      <c r="E194" s="75"/>
      <c r="F194" s="29"/>
    </row>
    <row r="195" spans="1:6" s="28" customFormat="1" ht="15">
      <c r="A195" s="10" t="e">
        <f>+'[1]Data SP'!#REF!</f>
        <v>#REF!</v>
      </c>
      <c r="E195" s="75"/>
      <c r="F195" s="29"/>
    </row>
    <row r="196" spans="1:6" s="28" customFormat="1" ht="15">
      <c r="A196" s="10" t="e">
        <f>+'[1]Data SP'!#REF!</f>
        <v>#REF!</v>
      </c>
      <c r="E196" s="75"/>
      <c r="F196" s="29"/>
    </row>
    <row r="197" spans="1:6" s="28" customFormat="1" ht="15">
      <c r="A197" s="10" t="e">
        <f>+'[1]Data SP'!#REF!</f>
        <v>#REF!</v>
      </c>
      <c r="E197" s="75"/>
      <c r="F197" s="29"/>
    </row>
    <row r="198" spans="1:6" s="28" customFormat="1" ht="15">
      <c r="A198" s="10" t="e">
        <f>+'[1]Data SP'!#REF!</f>
        <v>#REF!</v>
      </c>
      <c r="E198" s="75"/>
      <c r="F198" s="29"/>
    </row>
    <row r="199" spans="1:6" s="28" customFormat="1" ht="15">
      <c r="A199" s="10" t="e">
        <f>+'[1]Data SP'!#REF!</f>
        <v>#REF!</v>
      </c>
      <c r="E199" s="75"/>
      <c r="F199" s="29"/>
    </row>
    <row r="200" spans="1:6" s="28" customFormat="1" ht="15">
      <c r="A200" s="10" t="e">
        <f>+'[1]Data SP'!#REF!</f>
        <v>#REF!</v>
      </c>
      <c r="E200" s="75"/>
      <c r="F200" s="29"/>
    </row>
    <row r="201" spans="1:6" s="28" customFormat="1" ht="15">
      <c r="A201" s="10" t="e">
        <f>+'[1]Data SP'!#REF!</f>
        <v>#REF!</v>
      </c>
      <c r="E201" s="75"/>
      <c r="F201" s="29"/>
    </row>
    <row r="202" spans="1:6" s="28" customFormat="1" ht="15">
      <c r="A202" s="10" t="e">
        <f>+'[1]Data SP'!#REF!</f>
        <v>#REF!</v>
      </c>
      <c r="E202" s="75"/>
      <c r="F202" s="29"/>
    </row>
    <row r="203" spans="1:6" s="28" customFormat="1" ht="15">
      <c r="A203" s="10" t="e">
        <f>+'[1]Data SP'!#REF!</f>
        <v>#REF!</v>
      </c>
      <c r="E203" s="75"/>
      <c r="F203" s="29"/>
    </row>
    <row r="204" spans="1:6" s="28" customFormat="1" ht="15">
      <c r="A204" s="10" t="e">
        <f>+'[1]Data SP'!#REF!</f>
        <v>#REF!</v>
      </c>
      <c r="E204" s="75"/>
      <c r="F204" s="29"/>
    </row>
    <row r="205" spans="1:6" s="28" customFormat="1" ht="15">
      <c r="A205" s="10" t="e">
        <f>+'[1]Data SP'!#REF!</f>
        <v>#REF!</v>
      </c>
      <c r="E205" s="75"/>
      <c r="F205" s="29"/>
    </row>
    <row r="206" spans="1:6" s="28" customFormat="1" ht="15">
      <c r="A206" s="10" t="e">
        <f>+'[1]Data SP'!#REF!</f>
        <v>#REF!</v>
      </c>
      <c r="E206" s="75"/>
      <c r="F206" s="29"/>
    </row>
    <row r="207" spans="1:6" s="28" customFormat="1" ht="15">
      <c r="A207" s="10" t="e">
        <f>+'[1]Data SP'!#REF!</f>
        <v>#REF!</v>
      </c>
      <c r="E207" s="75"/>
      <c r="F207" s="29"/>
    </row>
    <row r="208" spans="1:6" s="28" customFormat="1" ht="15">
      <c r="A208" s="10" t="e">
        <f>+'[1]Data SP'!#REF!</f>
        <v>#REF!</v>
      </c>
      <c r="E208" s="75"/>
      <c r="F208" s="29"/>
    </row>
    <row r="209" spans="1:6" s="28" customFormat="1" ht="15">
      <c r="A209" s="10" t="e">
        <f>+'[1]Data SP'!#REF!</f>
        <v>#REF!</v>
      </c>
      <c r="E209" s="75"/>
      <c r="F209" s="29"/>
    </row>
    <row r="210" spans="1:6" s="28" customFormat="1" ht="15">
      <c r="A210" s="10" t="e">
        <f>+'[1]Data SP'!#REF!</f>
        <v>#REF!</v>
      </c>
      <c r="E210" s="75"/>
      <c r="F210" s="29"/>
    </row>
    <row r="211" spans="1:6" s="28" customFormat="1" ht="15">
      <c r="A211" s="10" t="e">
        <f>+'[1]Data SP'!#REF!</f>
        <v>#REF!</v>
      </c>
      <c r="E211" s="75"/>
      <c r="F211" s="29"/>
    </row>
    <row r="212" spans="1:6" s="28" customFormat="1" ht="15">
      <c r="A212" s="10" t="e">
        <f>+'[1]Data SP'!#REF!</f>
        <v>#REF!</v>
      </c>
      <c r="E212" s="75"/>
      <c r="F212" s="29"/>
    </row>
    <row r="213" spans="1:6" s="28" customFormat="1" ht="15">
      <c r="A213" s="10" t="e">
        <f>+'[1]Data SP'!#REF!</f>
        <v>#REF!</v>
      </c>
      <c r="E213" s="75"/>
      <c r="F213" s="29"/>
    </row>
    <row r="214" spans="1:6" s="28" customFormat="1" ht="15">
      <c r="A214" s="10" t="e">
        <f>+'[1]Data SP'!#REF!</f>
        <v>#REF!</v>
      </c>
      <c r="E214" s="75"/>
      <c r="F214" s="29"/>
    </row>
    <row r="215" spans="1:6" s="28" customFormat="1" ht="15">
      <c r="A215" s="10" t="e">
        <f>+'[1]Data SP'!#REF!</f>
        <v>#REF!</v>
      </c>
      <c r="E215" s="75"/>
      <c r="F215" s="29"/>
    </row>
    <row r="216" spans="1:6" s="28" customFormat="1" ht="15">
      <c r="A216" s="10" t="e">
        <f>+'[1]Data SP'!#REF!</f>
        <v>#REF!</v>
      </c>
      <c r="E216" s="75"/>
      <c r="F216" s="29"/>
    </row>
    <row r="217" spans="1:6" s="28" customFormat="1" ht="15">
      <c r="A217" s="10" t="e">
        <f>+'[1]Data SP'!#REF!</f>
        <v>#REF!</v>
      </c>
      <c r="E217" s="75"/>
      <c r="F217" s="29"/>
    </row>
    <row r="218" spans="1:6" s="28" customFormat="1" ht="15">
      <c r="A218" s="10" t="e">
        <f>+'[1]Data SP'!#REF!</f>
        <v>#REF!</v>
      </c>
      <c r="E218" s="75"/>
      <c r="F218" s="29"/>
    </row>
    <row r="219" spans="1:6" s="28" customFormat="1" ht="15">
      <c r="A219" s="10" t="e">
        <f>+'[1]Data SP'!#REF!</f>
        <v>#REF!</v>
      </c>
      <c r="E219" s="75"/>
      <c r="F219" s="29"/>
    </row>
    <row r="220" spans="1:6" s="28" customFormat="1" ht="15">
      <c r="A220" s="10" t="e">
        <f>+'[1]Data SP'!#REF!</f>
        <v>#REF!</v>
      </c>
      <c r="E220" s="75"/>
      <c r="F220" s="29"/>
    </row>
    <row r="221" spans="1:6" s="28" customFormat="1" ht="15">
      <c r="A221" s="10" t="e">
        <f>+'[1]Data SP'!#REF!</f>
        <v>#REF!</v>
      </c>
      <c r="E221" s="75"/>
      <c r="F221" s="29"/>
    </row>
    <row r="222" spans="1:6" s="28" customFormat="1" ht="15">
      <c r="A222" s="10" t="e">
        <f>+'[1]Data SP'!#REF!</f>
        <v>#REF!</v>
      </c>
      <c r="E222" s="75"/>
      <c r="F222" s="29"/>
    </row>
    <row r="223" spans="1:6" s="28" customFormat="1" ht="15">
      <c r="A223" s="10" t="e">
        <f>+'[1]Data SP'!#REF!</f>
        <v>#REF!</v>
      </c>
      <c r="E223" s="75"/>
      <c r="F223" s="29"/>
    </row>
    <row r="224" spans="1:6" s="28" customFormat="1" ht="15">
      <c r="A224" s="10" t="e">
        <f>+'[1]Data SP'!#REF!</f>
        <v>#REF!</v>
      </c>
      <c r="E224" s="75"/>
      <c r="F224" s="29"/>
    </row>
    <row r="225" spans="1:6" s="28" customFormat="1" ht="15">
      <c r="A225" s="10" t="e">
        <f>+'[1]Data SP'!#REF!</f>
        <v>#REF!</v>
      </c>
      <c r="E225" s="75"/>
      <c r="F225" s="29"/>
    </row>
    <row r="226" spans="1:6" s="28" customFormat="1" ht="15">
      <c r="A226" s="10" t="e">
        <f>+'[1]Data SP'!#REF!</f>
        <v>#REF!</v>
      </c>
      <c r="E226" s="75"/>
      <c r="F226" s="29"/>
    </row>
    <row r="227" spans="1:6" s="28" customFormat="1" ht="15">
      <c r="A227" s="10" t="e">
        <f>+'[1]Data SP'!#REF!</f>
        <v>#REF!</v>
      </c>
      <c r="E227" s="75"/>
      <c r="F227" s="29"/>
    </row>
    <row r="228" spans="1:6" s="28" customFormat="1" ht="15">
      <c r="A228" s="10" t="e">
        <f>+'[1]Data SP'!#REF!</f>
        <v>#REF!</v>
      </c>
      <c r="E228" s="75"/>
      <c r="F228" s="29"/>
    </row>
    <row r="229" spans="1:6" s="28" customFormat="1" ht="15">
      <c r="A229" s="10" t="e">
        <f>+'[1]Data SP'!#REF!</f>
        <v>#REF!</v>
      </c>
      <c r="E229" s="75"/>
      <c r="F229" s="29"/>
    </row>
    <row r="230" spans="1:6" s="28" customFormat="1" ht="15">
      <c r="A230" s="10" t="e">
        <f>+'[1]Data SP'!#REF!</f>
        <v>#REF!</v>
      </c>
      <c r="E230" s="75"/>
      <c r="F230" s="29"/>
    </row>
    <row r="231" spans="1:6" s="28" customFormat="1" ht="15">
      <c r="A231" s="10" t="e">
        <f>+'[1]Data SP'!#REF!</f>
        <v>#REF!</v>
      </c>
      <c r="E231" s="75"/>
      <c r="F231" s="29"/>
    </row>
    <row r="232" spans="1:6" s="28" customFormat="1" ht="15">
      <c r="A232" s="10" t="e">
        <f>+'[1]Data SP'!#REF!</f>
        <v>#REF!</v>
      </c>
      <c r="E232" s="75"/>
      <c r="F232" s="29"/>
    </row>
    <row r="233" spans="1:6" s="28" customFormat="1" ht="15">
      <c r="A233" s="10" t="e">
        <f>+'[1]Data SP'!#REF!</f>
        <v>#REF!</v>
      </c>
      <c r="E233" s="75"/>
      <c r="F233" s="29"/>
    </row>
    <row r="234" spans="1:6" s="28" customFormat="1" ht="15">
      <c r="A234" s="10" t="e">
        <f>+'[1]Data SP'!#REF!</f>
        <v>#REF!</v>
      </c>
      <c r="E234" s="75"/>
      <c r="F234" s="29"/>
    </row>
    <row r="235" spans="1:6" s="28" customFormat="1" ht="15">
      <c r="A235" s="10" t="e">
        <f>+'[1]Data SP'!#REF!</f>
        <v>#REF!</v>
      </c>
      <c r="E235" s="75"/>
      <c r="F235" s="29"/>
    </row>
    <row r="236" spans="1:6" s="28" customFormat="1" ht="15">
      <c r="A236" s="10" t="e">
        <f>+'[1]Data SP'!#REF!</f>
        <v>#REF!</v>
      </c>
      <c r="E236" s="75"/>
      <c r="F236" s="29"/>
    </row>
    <row r="237" spans="1:6" s="28" customFormat="1" ht="15">
      <c r="A237" s="10" t="e">
        <f>+'[1]Data SP'!#REF!</f>
        <v>#REF!</v>
      </c>
      <c r="E237" s="75"/>
      <c r="F237" s="29"/>
    </row>
    <row r="238" spans="1:6" s="28" customFormat="1" ht="15">
      <c r="A238" s="10" t="e">
        <f>+'[1]Data SP'!#REF!</f>
        <v>#REF!</v>
      </c>
      <c r="E238" s="75"/>
      <c r="F238" s="29"/>
    </row>
    <row r="239" spans="1:6" s="28" customFormat="1" ht="15">
      <c r="A239" s="10" t="e">
        <f>+'[1]Data SP'!#REF!</f>
        <v>#REF!</v>
      </c>
      <c r="E239" s="75"/>
      <c r="F239" s="29"/>
    </row>
    <row r="240" spans="1:6" s="28" customFormat="1" ht="15">
      <c r="A240" s="10" t="e">
        <f>+'[1]Data SP'!#REF!</f>
        <v>#REF!</v>
      </c>
      <c r="E240" s="75"/>
      <c r="F240" s="29"/>
    </row>
    <row r="241" spans="1:6" s="28" customFormat="1" ht="15">
      <c r="A241" s="10" t="e">
        <f>+'[1]Data SP'!#REF!</f>
        <v>#REF!</v>
      </c>
      <c r="E241" s="75"/>
      <c r="F241" s="29"/>
    </row>
    <row r="242" spans="1:6" s="28" customFormat="1" ht="15">
      <c r="A242" s="10" t="e">
        <f>+'[1]Data SP'!#REF!</f>
        <v>#REF!</v>
      </c>
      <c r="E242" s="75"/>
      <c r="F242" s="29"/>
    </row>
    <row r="243" spans="1:6" s="28" customFormat="1" ht="15">
      <c r="A243" s="10" t="e">
        <f>+'[1]Data SP'!#REF!</f>
        <v>#REF!</v>
      </c>
      <c r="E243" s="75"/>
      <c r="F243" s="29"/>
    </row>
    <row r="244" spans="1:6" s="28" customFormat="1" ht="15">
      <c r="A244" s="10" t="e">
        <f>+'[1]Data SP'!#REF!</f>
        <v>#REF!</v>
      </c>
      <c r="E244" s="75"/>
      <c r="F244" s="29"/>
    </row>
    <row r="245" spans="1:6" s="28" customFormat="1" ht="15">
      <c r="A245" s="10" t="e">
        <f>+'[1]Data SP'!#REF!</f>
        <v>#REF!</v>
      </c>
      <c r="E245" s="75"/>
      <c r="F245" s="29"/>
    </row>
    <row r="246" spans="1:6" s="28" customFormat="1" ht="15">
      <c r="A246" s="10" t="e">
        <f>+'[1]Data SP'!#REF!</f>
        <v>#REF!</v>
      </c>
      <c r="E246" s="75"/>
      <c r="F246" s="29"/>
    </row>
    <row r="247" spans="1:6" s="28" customFormat="1" ht="15">
      <c r="A247" s="10" t="e">
        <f>+'[1]Data SP'!#REF!</f>
        <v>#REF!</v>
      </c>
      <c r="E247" s="75"/>
      <c r="F247" s="29"/>
    </row>
    <row r="248" spans="1:6" s="28" customFormat="1" ht="15">
      <c r="A248" s="10" t="e">
        <f>+'[1]Data SP'!#REF!</f>
        <v>#REF!</v>
      </c>
      <c r="E248" s="75"/>
      <c r="F248" s="29"/>
    </row>
    <row r="249" spans="1:6" s="28" customFormat="1" ht="15">
      <c r="A249" s="10" t="e">
        <f>+'[1]Data SP'!#REF!</f>
        <v>#REF!</v>
      </c>
      <c r="E249" s="75"/>
      <c r="F249" s="29"/>
    </row>
    <row r="250" spans="1:6" s="28" customFormat="1" ht="15">
      <c r="A250" s="10" t="e">
        <f>+'[1]Data SP'!#REF!</f>
        <v>#REF!</v>
      </c>
      <c r="E250" s="75"/>
      <c r="F250" s="29"/>
    </row>
    <row r="251" spans="1:6" s="28" customFormat="1" ht="15">
      <c r="A251" s="10" t="e">
        <f>+'[1]Data SP'!#REF!</f>
        <v>#REF!</v>
      </c>
      <c r="E251" s="75"/>
      <c r="F251" s="29"/>
    </row>
    <row r="252" spans="1:6" s="28" customFormat="1" ht="15">
      <c r="A252" s="10" t="e">
        <f>+'[1]Data SP'!#REF!</f>
        <v>#REF!</v>
      </c>
      <c r="E252" s="75"/>
      <c r="F252" s="29"/>
    </row>
    <row r="253" spans="1:6" s="28" customFormat="1" ht="15">
      <c r="A253" s="10" t="e">
        <f>+'[1]Data SP'!#REF!</f>
        <v>#REF!</v>
      </c>
      <c r="E253" s="75"/>
      <c r="F253" s="29"/>
    </row>
    <row r="254" spans="1:6" s="28" customFormat="1" ht="15">
      <c r="A254" s="10" t="e">
        <f>+'[1]Data SP'!#REF!</f>
        <v>#REF!</v>
      </c>
      <c r="E254" s="75"/>
      <c r="F254" s="29"/>
    </row>
    <row r="255" spans="1:6" s="28" customFormat="1" ht="15">
      <c r="A255" s="10" t="e">
        <f>+'[1]Data SP'!#REF!</f>
        <v>#REF!</v>
      </c>
      <c r="E255" s="75"/>
      <c r="F255" s="29"/>
    </row>
    <row r="256" spans="1:6" s="28" customFormat="1" ht="15">
      <c r="A256" s="10" t="e">
        <f>+'[1]Data SP'!#REF!</f>
        <v>#REF!</v>
      </c>
      <c r="E256" s="75"/>
      <c r="F256" s="29"/>
    </row>
    <row r="257" spans="1:6" s="28" customFormat="1" ht="15">
      <c r="A257" s="10" t="e">
        <f>+'[1]Data SP'!#REF!</f>
        <v>#REF!</v>
      </c>
      <c r="E257" s="75"/>
      <c r="F257" s="29"/>
    </row>
    <row r="258" spans="1:6" s="28" customFormat="1" ht="15">
      <c r="A258" s="10" t="e">
        <f>+'[1]Data SP'!#REF!</f>
        <v>#REF!</v>
      </c>
      <c r="E258" s="75"/>
      <c r="F258" s="29"/>
    </row>
    <row r="259" spans="1:6" s="28" customFormat="1" ht="15">
      <c r="A259" s="10" t="e">
        <f>+'[1]Data SP'!#REF!</f>
        <v>#REF!</v>
      </c>
      <c r="E259" s="75"/>
      <c r="F259" s="29"/>
    </row>
    <row r="260" spans="1:6" s="28" customFormat="1" ht="15">
      <c r="A260" s="10" t="e">
        <f>+'[1]Data SP'!#REF!</f>
        <v>#REF!</v>
      </c>
      <c r="E260" s="75"/>
      <c r="F260" s="29"/>
    </row>
    <row r="261" spans="1:6" s="28" customFormat="1" ht="15">
      <c r="A261" s="10" t="e">
        <f>+'[1]Data SP'!#REF!</f>
        <v>#REF!</v>
      </c>
      <c r="E261" s="75"/>
      <c r="F261" s="29"/>
    </row>
    <row r="262" spans="1:6" s="28" customFormat="1" ht="15">
      <c r="A262" s="10" t="e">
        <f>+'[1]Data SP'!#REF!</f>
        <v>#REF!</v>
      </c>
      <c r="E262" s="75"/>
      <c r="F262" s="29"/>
    </row>
    <row r="263" spans="1:6" s="28" customFormat="1" ht="15">
      <c r="A263" s="10" t="e">
        <f>+'[1]Data SP'!#REF!</f>
        <v>#REF!</v>
      </c>
      <c r="E263" s="75"/>
      <c r="F263" s="29"/>
    </row>
    <row r="264" spans="1:6" s="28" customFormat="1" ht="15">
      <c r="A264" s="10" t="e">
        <f>+'[1]Data SP'!#REF!</f>
        <v>#REF!</v>
      </c>
      <c r="E264" s="75"/>
      <c r="F264" s="29"/>
    </row>
    <row r="265" spans="1:6" s="28" customFormat="1" ht="15">
      <c r="A265" s="10" t="e">
        <f>+'[1]Data SP'!#REF!</f>
        <v>#REF!</v>
      </c>
      <c r="E265" s="75"/>
      <c r="F265" s="29"/>
    </row>
    <row r="266" spans="1:6" s="28" customFormat="1" ht="15">
      <c r="A266" s="10" t="e">
        <f>+'[1]Data SP'!#REF!</f>
        <v>#REF!</v>
      </c>
      <c r="E266" s="75"/>
      <c r="F266" s="29"/>
    </row>
    <row r="267" spans="1:6" s="28" customFormat="1" ht="15">
      <c r="A267" s="10" t="e">
        <f>+'[1]Data SP'!#REF!</f>
        <v>#REF!</v>
      </c>
      <c r="E267" s="75"/>
      <c r="F267" s="29"/>
    </row>
    <row r="268" spans="1:6" s="28" customFormat="1" ht="15">
      <c r="A268" s="10" t="e">
        <f>+'[1]Data SP'!#REF!</f>
        <v>#REF!</v>
      </c>
      <c r="E268" s="75"/>
      <c r="F268" s="29"/>
    </row>
    <row r="269" spans="1:6" s="28" customFormat="1" ht="15">
      <c r="A269" s="10" t="e">
        <f>+'[1]Data SP'!#REF!</f>
        <v>#REF!</v>
      </c>
      <c r="E269" s="75"/>
      <c r="F269" s="29"/>
    </row>
    <row r="270" spans="1:6" s="28" customFormat="1" ht="15">
      <c r="A270" s="10" t="e">
        <f>+'[1]Data SP'!#REF!</f>
        <v>#REF!</v>
      </c>
      <c r="E270" s="75"/>
      <c r="F270" s="29"/>
    </row>
    <row r="271" spans="1:6" s="28" customFormat="1" ht="15">
      <c r="A271" s="10" t="e">
        <f>+'[1]Data SP'!#REF!</f>
        <v>#REF!</v>
      </c>
      <c r="E271" s="75"/>
      <c r="F271" s="29"/>
    </row>
    <row r="272" spans="1:6" s="28" customFormat="1" ht="15">
      <c r="A272" s="10" t="e">
        <f>+'[1]Data SP'!#REF!</f>
        <v>#REF!</v>
      </c>
      <c r="E272" s="75"/>
      <c r="F272" s="29"/>
    </row>
    <row r="273" spans="1:6" s="28" customFormat="1" ht="15">
      <c r="A273" s="10" t="e">
        <f>+'[1]Data SP'!#REF!</f>
        <v>#REF!</v>
      </c>
      <c r="E273" s="75"/>
      <c r="F273" s="29"/>
    </row>
    <row r="274" spans="1:6" s="28" customFormat="1" ht="15">
      <c r="A274" s="10" t="e">
        <f>+'[1]Data SP'!#REF!</f>
        <v>#REF!</v>
      </c>
      <c r="E274" s="75"/>
      <c r="F274" s="29"/>
    </row>
    <row r="275" spans="1:6" s="28" customFormat="1" ht="15">
      <c r="A275" s="10" t="e">
        <f>+'[1]Data SP'!#REF!</f>
        <v>#REF!</v>
      </c>
      <c r="E275" s="75"/>
      <c r="F275" s="29"/>
    </row>
    <row r="276" spans="1:6" s="28" customFormat="1" ht="15">
      <c r="A276" s="10" t="e">
        <f>+'[1]Data SP'!#REF!</f>
        <v>#REF!</v>
      </c>
      <c r="E276" s="75"/>
      <c r="F276" s="29"/>
    </row>
    <row r="277" spans="1:6" s="28" customFormat="1" ht="15">
      <c r="A277" s="10" t="e">
        <f>+'[1]Data SP'!#REF!</f>
        <v>#REF!</v>
      </c>
      <c r="E277" s="75"/>
      <c r="F277" s="29"/>
    </row>
    <row r="278" spans="1:6" s="28" customFormat="1" ht="15">
      <c r="A278" s="10" t="e">
        <f>+'[1]Data SP'!#REF!</f>
        <v>#REF!</v>
      </c>
      <c r="E278" s="75"/>
      <c r="F278" s="29"/>
    </row>
    <row r="279" spans="1:6" s="28" customFormat="1" ht="15">
      <c r="A279" s="10" t="e">
        <f>+'[1]Data SP'!#REF!</f>
        <v>#REF!</v>
      </c>
      <c r="E279" s="75"/>
      <c r="F279" s="29"/>
    </row>
    <row r="280" spans="1:6" s="28" customFormat="1" ht="15">
      <c r="A280" s="10" t="e">
        <f>+'[1]Data SP'!#REF!</f>
        <v>#REF!</v>
      </c>
      <c r="E280" s="75"/>
      <c r="F280" s="29"/>
    </row>
    <row r="281" spans="1:6" s="28" customFormat="1" ht="15">
      <c r="A281" s="10" t="e">
        <f>+'[1]Data SP'!#REF!</f>
        <v>#REF!</v>
      </c>
      <c r="E281" s="75"/>
      <c r="F281" s="29"/>
    </row>
    <row r="282" spans="1:6" s="28" customFormat="1" ht="15">
      <c r="A282" s="10" t="e">
        <f>+'[1]Data SP'!#REF!</f>
        <v>#REF!</v>
      </c>
      <c r="E282" s="75"/>
      <c r="F282" s="29"/>
    </row>
    <row r="283" spans="1:6" s="28" customFormat="1" ht="15">
      <c r="A283" s="10" t="e">
        <f>+'[1]Data SP'!#REF!</f>
        <v>#REF!</v>
      </c>
      <c r="E283" s="75"/>
      <c r="F283" s="29"/>
    </row>
    <row r="284" spans="1:6" s="28" customFormat="1" ht="15">
      <c r="A284" s="10" t="e">
        <f>+'[1]Data SP'!#REF!</f>
        <v>#REF!</v>
      </c>
      <c r="E284" s="75"/>
      <c r="F284" s="29"/>
    </row>
    <row r="285" spans="1:6" s="28" customFormat="1" ht="15">
      <c r="A285" s="10" t="e">
        <f>+'[1]Data SP'!#REF!</f>
        <v>#REF!</v>
      </c>
      <c r="E285" s="75"/>
      <c r="F285" s="29"/>
    </row>
    <row r="286" spans="1:6" s="28" customFormat="1" ht="15">
      <c r="A286" s="10" t="e">
        <f>+'[1]Data SP'!#REF!</f>
        <v>#REF!</v>
      </c>
      <c r="E286" s="75"/>
      <c r="F286" s="29"/>
    </row>
    <row r="287" spans="1:6" s="28" customFormat="1" ht="15">
      <c r="A287" s="10" t="e">
        <f>+'[1]Data SP'!#REF!</f>
        <v>#REF!</v>
      </c>
      <c r="E287" s="75"/>
      <c r="F287" s="29"/>
    </row>
    <row r="288" spans="1:6" s="28" customFormat="1" ht="15">
      <c r="A288" s="10" t="e">
        <f>+'[1]Data SP'!#REF!</f>
        <v>#REF!</v>
      </c>
      <c r="E288" s="75"/>
      <c r="F288" s="29"/>
    </row>
    <row r="289" spans="1:6" s="28" customFormat="1" ht="15">
      <c r="A289" s="10" t="e">
        <f>+'[1]Data SP'!#REF!</f>
        <v>#REF!</v>
      </c>
      <c r="E289" s="75"/>
      <c r="F289" s="29"/>
    </row>
    <row r="290" spans="1:6" s="28" customFormat="1" ht="15">
      <c r="A290" s="10" t="e">
        <f>+'[1]Data SP'!#REF!</f>
        <v>#REF!</v>
      </c>
      <c r="E290" s="75"/>
      <c r="F290" s="29"/>
    </row>
    <row r="291" spans="1:6" s="28" customFormat="1" ht="15">
      <c r="A291" s="10" t="e">
        <f>+'[1]Data SP'!#REF!</f>
        <v>#REF!</v>
      </c>
      <c r="E291" s="75"/>
      <c r="F291" s="29"/>
    </row>
    <row r="292" spans="1:6" s="28" customFormat="1" ht="15">
      <c r="A292" s="10" t="e">
        <f>+'[1]Data SP'!#REF!</f>
        <v>#REF!</v>
      </c>
      <c r="E292" s="75"/>
      <c r="F292" s="29"/>
    </row>
    <row r="293" spans="1:6" s="28" customFormat="1" ht="15">
      <c r="A293" s="10" t="e">
        <f>+'[1]Data SP'!#REF!</f>
        <v>#REF!</v>
      </c>
      <c r="E293" s="75"/>
      <c r="F293" s="29"/>
    </row>
    <row r="294" spans="1:6" s="28" customFormat="1" ht="15">
      <c r="A294" s="10" t="e">
        <f>+'[1]Data SP'!#REF!</f>
        <v>#REF!</v>
      </c>
      <c r="E294" s="75"/>
      <c r="F294" s="29"/>
    </row>
    <row r="295" spans="1:6" s="28" customFormat="1" ht="15">
      <c r="A295" s="10" t="e">
        <f>+'[1]Data SP'!#REF!</f>
        <v>#REF!</v>
      </c>
      <c r="E295" s="75"/>
      <c r="F295" s="29"/>
    </row>
    <row r="296" spans="1:6" s="28" customFormat="1" ht="15">
      <c r="A296" s="10" t="e">
        <f>+'[1]Data SP'!#REF!</f>
        <v>#REF!</v>
      </c>
      <c r="E296" s="75"/>
      <c r="F296" s="29"/>
    </row>
    <row r="297" spans="1:6" s="28" customFormat="1" ht="15">
      <c r="A297" s="10" t="e">
        <f>+'[1]Data SP'!#REF!</f>
        <v>#REF!</v>
      </c>
      <c r="E297" s="75"/>
      <c r="F297" s="29"/>
    </row>
    <row r="298" spans="1:6" s="28" customFormat="1" ht="15">
      <c r="A298" s="10" t="e">
        <f>+'[1]Data SP'!#REF!</f>
        <v>#REF!</v>
      </c>
      <c r="E298" s="75"/>
      <c r="F298" s="29"/>
    </row>
    <row r="299" spans="1:6" s="28" customFormat="1" ht="15">
      <c r="A299" s="10" t="e">
        <f>+'[1]Data SP'!#REF!</f>
        <v>#REF!</v>
      </c>
      <c r="E299" s="75"/>
      <c r="F299" s="29"/>
    </row>
    <row r="300" spans="1:6" s="28" customFormat="1" ht="15">
      <c r="A300" s="10" t="e">
        <f>+'[1]Data SP'!#REF!</f>
        <v>#REF!</v>
      </c>
      <c r="E300" s="75"/>
      <c r="F300" s="29"/>
    </row>
    <row r="301" spans="1:6" s="28" customFormat="1" ht="15">
      <c r="A301" s="10" t="e">
        <f>+'[1]Data SP'!#REF!</f>
        <v>#REF!</v>
      </c>
      <c r="E301" s="75"/>
      <c r="F301" s="29"/>
    </row>
    <row r="302" spans="1:6" s="28" customFormat="1" ht="15">
      <c r="A302" s="10" t="e">
        <f>+'[1]Data SP'!#REF!</f>
        <v>#REF!</v>
      </c>
      <c r="E302" s="75"/>
      <c r="F302" s="29"/>
    </row>
    <row r="303" spans="1:6" s="28" customFormat="1" ht="15">
      <c r="A303" s="10" t="e">
        <f>+'[1]Data SP'!#REF!</f>
        <v>#REF!</v>
      </c>
      <c r="E303" s="75"/>
      <c r="F303" s="29"/>
    </row>
    <row r="304" spans="1:6" s="28" customFormat="1" ht="15">
      <c r="A304" s="10" t="e">
        <f>+'[1]Data SP'!#REF!</f>
        <v>#REF!</v>
      </c>
      <c r="E304" s="75"/>
      <c r="F304" s="29"/>
    </row>
    <row r="305" spans="1:6" s="28" customFormat="1" ht="15">
      <c r="A305" s="10" t="e">
        <f>+'[1]Data SP'!#REF!</f>
        <v>#REF!</v>
      </c>
      <c r="E305" s="75"/>
      <c r="F305" s="29"/>
    </row>
    <row r="306" spans="1:6" s="28" customFormat="1" ht="15">
      <c r="A306" s="10" t="e">
        <f>+'[1]Data SP'!#REF!</f>
        <v>#REF!</v>
      </c>
      <c r="E306" s="75"/>
      <c r="F306" s="29"/>
    </row>
    <row r="307" spans="1:6" s="28" customFormat="1" ht="15">
      <c r="A307" s="10" t="e">
        <f>+'[1]Data SP'!#REF!</f>
        <v>#REF!</v>
      </c>
      <c r="E307" s="75"/>
      <c r="F307" s="29"/>
    </row>
    <row r="308" spans="1:6" s="28" customFormat="1" ht="15">
      <c r="A308" s="10" t="e">
        <f>+'[1]Data SP'!#REF!</f>
        <v>#REF!</v>
      </c>
      <c r="E308" s="75"/>
      <c r="F308" s="29"/>
    </row>
    <row r="309" spans="1:6" s="28" customFormat="1" ht="15">
      <c r="A309" s="10" t="e">
        <f>+'[1]Data SP'!#REF!</f>
        <v>#REF!</v>
      </c>
      <c r="E309" s="75"/>
      <c r="F309" s="29"/>
    </row>
    <row r="310" spans="1:6" s="28" customFormat="1" ht="15">
      <c r="A310" s="10" t="e">
        <f>+'[1]Data SP'!#REF!</f>
        <v>#REF!</v>
      </c>
      <c r="E310" s="75"/>
      <c r="F310" s="29"/>
    </row>
    <row r="311" spans="1:6" s="28" customFormat="1" ht="15">
      <c r="A311" s="10" t="e">
        <f>+'[1]Data SP'!#REF!</f>
        <v>#REF!</v>
      </c>
      <c r="E311" s="75"/>
      <c r="F311" s="29"/>
    </row>
    <row r="312" spans="1:6" s="28" customFormat="1" ht="15">
      <c r="A312" s="10" t="e">
        <f>+'[1]Data SP'!#REF!</f>
        <v>#REF!</v>
      </c>
      <c r="E312" s="75"/>
      <c r="F312" s="29"/>
    </row>
    <row r="313" spans="1:6" s="28" customFormat="1" ht="15">
      <c r="A313" s="10" t="e">
        <f>+'[1]Data SP'!#REF!</f>
        <v>#REF!</v>
      </c>
      <c r="E313" s="75"/>
      <c r="F313" s="29"/>
    </row>
    <row r="314" spans="1:6" s="28" customFormat="1" ht="15">
      <c r="A314" s="10" t="e">
        <f>+'[1]Data SP'!#REF!</f>
        <v>#REF!</v>
      </c>
      <c r="E314" s="75"/>
      <c r="F314" s="29"/>
    </row>
    <row r="315" spans="1:6" s="28" customFormat="1" ht="15">
      <c r="A315" s="10" t="e">
        <f>+'[1]Data SP'!#REF!</f>
        <v>#REF!</v>
      </c>
      <c r="E315" s="75"/>
      <c r="F315" s="29"/>
    </row>
    <row r="316" spans="1:6" s="28" customFormat="1" ht="15">
      <c r="A316" s="10" t="e">
        <f>+'[1]Data SP'!#REF!</f>
        <v>#REF!</v>
      </c>
      <c r="E316" s="75"/>
      <c r="F316" s="29"/>
    </row>
    <row r="317" spans="1:6" s="28" customFormat="1" ht="15">
      <c r="A317" s="10" t="e">
        <f>+'[1]Data SP'!#REF!</f>
        <v>#REF!</v>
      </c>
      <c r="E317" s="75"/>
      <c r="F317" s="29"/>
    </row>
    <row r="318" spans="1:6" s="28" customFormat="1" ht="15">
      <c r="A318" s="10" t="e">
        <f>+'[1]Data SP'!#REF!</f>
        <v>#REF!</v>
      </c>
      <c r="E318" s="75"/>
      <c r="F318" s="29"/>
    </row>
    <row r="319" spans="1:6" s="28" customFormat="1" ht="15">
      <c r="A319" s="10" t="e">
        <f>+'[1]Data SP'!#REF!</f>
        <v>#REF!</v>
      </c>
      <c r="E319" s="75"/>
      <c r="F319" s="29"/>
    </row>
    <row r="320" spans="1:6" s="28" customFormat="1" ht="15">
      <c r="A320" s="10" t="e">
        <f>+'[1]Data SP'!#REF!</f>
        <v>#REF!</v>
      </c>
      <c r="E320" s="75"/>
      <c r="F320" s="29"/>
    </row>
    <row r="321" spans="1:6" s="28" customFormat="1" ht="15">
      <c r="A321" s="10" t="e">
        <f>+'[1]Data SP'!#REF!</f>
        <v>#REF!</v>
      </c>
      <c r="E321" s="75"/>
      <c r="F321" s="29"/>
    </row>
    <row r="322" spans="1:6" s="28" customFormat="1" ht="15">
      <c r="A322" s="10" t="e">
        <f>+'[1]Data SP'!#REF!</f>
        <v>#REF!</v>
      </c>
      <c r="E322" s="75"/>
      <c r="F322" s="29"/>
    </row>
    <row r="323" spans="1:6" s="28" customFormat="1" ht="15">
      <c r="A323" s="10" t="e">
        <f>+'[1]Data SP'!#REF!</f>
        <v>#REF!</v>
      </c>
      <c r="E323" s="75"/>
      <c r="F323" s="29"/>
    </row>
    <row r="324" spans="1:6" s="28" customFormat="1" ht="15">
      <c r="A324" s="10" t="e">
        <f>+'[1]Data SP'!#REF!</f>
        <v>#REF!</v>
      </c>
      <c r="E324" s="75"/>
      <c r="F324" s="29"/>
    </row>
    <row r="325" spans="1:6" s="28" customFormat="1" ht="15">
      <c r="A325" s="10" t="e">
        <f>+'[1]Data SP'!#REF!</f>
        <v>#REF!</v>
      </c>
      <c r="E325" s="75"/>
      <c r="F325" s="29"/>
    </row>
    <row r="326" spans="1:6" s="28" customFormat="1" ht="15">
      <c r="A326" s="10" t="e">
        <f>+'[1]Data SP'!#REF!</f>
        <v>#REF!</v>
      </c>
      <c r="E326" s="75"/>
      <c r="F326" s="29"/>
    </row>
    <row r="327" spans="1:6" s="28" customFormat="1" ht="15">
      <c r="A327" s="10" t="e">
        <f>+'[1]Data SP'!#REF!</f>
        <v>#REF!</v>
      </c>
      <c r="E327" s="75"/>
      <c r="F327" s="29"/>
    </row>
    <row r="328" spans="1:6" s="28" customFormat="1" ht="15">
      <c r="A328" s="10" t="e">
        <f>+'[1]Data SP'!#REF!</f>
        <v>#REF!</v>
      </c>
      <c r="E328" s="75"/>
      <c r="F328" s="29"/>
    </row>
    <row r="329" spans="1:6" s="28" customFormat="1" ht="15">
      <c r="A329" s="10" t="e">
        <f>+'[1]Data SP'!#REF!</f>
        <v>#REF!</v>
      </c>
      <c r="E329" s="75"/>
      <c r="F329" s="29"/>
    </row>
    <row r="330" spans="1:6" s="28" customFormat="1" ht="15">
      <c r="A330" s="10" t="e">
        <f>+'[1]Data SP'!#REF!</f>
        <v>#REF!</v>
      </c>
      <c r="E330" s="75"/>
      <c r="F330" s="29"/>
    </row>
    <row r="331" spans="1:6" s="28" customFormat="1" ht="15">
      <c r="A331" s="10" t="e">
        <f>+'[1]Data SP'!#REF!</f>
        <v>#REF!</v>
      </c>
      <c r="E331" s="75"/>
      <c r="F331" s="29"/>
    </row>
    <row r="332" spans="1:6" s="28" customFormat="1" ht="15">
      <c r="A332" s="10" t="e">
        <f>+'[1]Data SP'!#REF!</f>
        <v>#REF!</v>
      </c>
      <c r="E332" s="75"/>
      <c r="F332" s="29"/>
    </row>
    <row r="333" spans="1:6" s="28" customFormat="1" ht="15">
      <c r="A333" s="10" t="e">
        <f>+'[1]Data SP'!#REF!</f>
        <v>#REF!</v>
      </c>
      <c r="E333" s="75"/>
      <c r="F333" s="29"/>
    </row>
    <row r="334" spans="1:6" s="28" customFormat="1" ht="15">
      <c r="A334" s="10" t="e">
        <f>+'[1]Data SP'!#REF!</f>
        <v>#REF!</v>
      </c>
      <c r="E334" s="75"/>
      <c r="F334" s="29"/>
    </row>
    <row r="335" spans="1:6" s="28" customFormat="1" ht="15">
      <c r="A335" s="10" t="e">
        <f>+'[1]Data SP'!#REF!</f>
        <v>#REF!</v>
      </c>
      <c r="E335" s="75"/>
      <c r="F335" s="29"/>
    </row>
    <row r="336" spans="1:6" s="28" customFormat="1" ht="15">
      <c r="A336" s="10" t="e">
        <f>+'[1]Data SP'!#REF!</f>
        <v>#REF!</v>
      </c>
      <c r="E336" s="75"/>
      <c r="F336" s="29"/>
    </row>
    <row r="337" spans="1:6" s="28" customFormat="1" ht="15">
      <c r="A337" s="10" t="e">
        <f>+'[1]Data SP'!#REF!</f>
        <v>#REF!</v>
      </c>
      <c r="E337" s="75"/>
      <c r="F337" s="29"/>
    </row>
    <row r="338" spans="1:6" s="28" customFormat="1" ht="15">
      <c r="A338" s="10" t="e">
        <f>+'[1]Data SP'!#REF!</f>
        <v>#REF!</v>
      </c>
      <c r="E338" s="75"/>
      <c r="F338" s="29"/>
    </row>
    <row r="339" spans="1:6" s="28" customFormat="1" ht="15">
      <c r="A339" s="10" t="e">
        <f>+'[1]Data SP'!#REF!</f>
        <v>#REF!</v>
      </c>
      <c r="E339" s="75"/>
      <c r="F339" s="29"/>
    </row>
    <row r="340" spans="1:6" s="28" customFormat="1" ht="15">
      <c r="A340" s="10" t="e">
        <f>+'[1]Data SP'!#REF!</f>
        <v>#REF!</v>
      </c>
      <c r="E340" s="75"/>
      <c r="F340" s="29"/>
    </row>
    <row r="341" spans="1:6" s="28" customFormat="1" ht="15">
      <c r="A341" s="10" t="e">
        <f>+'[1]Data SP'!#REF!</f>
        <v>#REF!</v>
      </c>
      <c r="E341" s="75"/>
      <c r="F341" s="29"/>
    </row>
    <row r="342" spans="1:6" s="28" customFormat="1" ht="15">
      <c r="A342" s="10" t="e">
        <f>+'[1]Data SP'!#REF!</f>
        <v>#REF!</v>
      </c>
      <c r="E342" s="75"/>
      <c r="F342" s="29"/>
    </row>
    <row r="343" spans="1:6" s="28" customFormat="1" ht="15">
      <c r="A343" s="10" t="e">
        <f>+'[1]Data SP'!#REF!</f>
        <v>#REF!</v>
      </c>
      <c r="E343" s="75"/>
      <c r="F343" s="29"/>
    </row>
    <row r="344" spans="1:6" s="28" customFormat="1" ht="15">
      <c r="A344" s="10" t="e">
        <f>+'[1]Data SP'!#REF!</f>
        <v>#REF!</v>
      </c>
      <c r="E344" s="75"/>
      <c r="F344" s="29"/>
    </row>
    <row r="345" spans="1:6" s="28" customFormat="1" ht="15">
      <c r="A345" s="10" t="e">
        <f>+'[1]Data SP'!#REF!</f>
        <v>#REF!</v>
      </c>
      <c r="E345" s="75"/>
      <c r="F345" s="29"/>
    </row>
    <row r="346" spans="1:6" s="28" customFormat="1" ht="15">
      <c r="A346" s="10" t="e">
        <f>+'[1]Data SP'!#REF!</f>
        <v>#REF!</v>
      </c>
      <c r="E346" s="75"/>
      <c r="F346" s="29"/>
    </row>
    <row r="347" spans="1:6" s="28" customFormat="1" ht="15">
      <c r="A347" s="10" t="e">
        <f>+'[1]Data SP'!#REF!</f>
        <v>#REF!</v>
      </c>
      <c r="E347" s="75"/>
      <c r="F347" s="29"/>
    </row>
    <row r="348" spans="1:6" s="28" customFormat="1" ht="15">
      <c r="A348" s="10" t="e">
        <f>+'[1]Data SP'!#REF!</f>
        <v>#REF!</v>
      </c>
      <c r="E348" s="75"/>
      <c r="F348" s="29"/>
    </row>
    <row r="349" spans="1:6" s="28" customFormat="1" ht="15">
      <c r="A349" s="10" t="e">
        <f>+'[1]Data SP'!#REF!</f>
        <v>#REF!</v>
      </c>
      <c r="E349" s="75"/>
      <c r="F349" s="29"/>
    </row>
    <row r="350" spans="1:6" s="28" customFormat="1" ht="15">
      <c r="A350" s="10" t="e">
        <f>+'[1]Data SP'!#REF!</f>
        <v>#REF!</v>
      </c>
      <c r="E350" s="75"/>
      <c r="F350" s="29"/>
    </row>
    <row r="351" spans="1:6" s="28" customFormat="1" ht="15">
      <c r="A351" s="10" t="e">
        <f>+'[1]Data SP'!#REF!</f>
        <v>#REF!</v>
      </c>
      <c r="E351" s="75"/>
      <c r="F351" s="29"/>
    </row>
    <row r="352" spans="1:6" s="28" customFormat="1" ht="15">
      <c r="A352" s="10" t="e">
        <f>+'[1]Data SP'!#REF!</f>
        <v>#REF!</v>
      </c>
      <c r="E352" s="75"/>
      <c r="F352" s="29"/>
    </row>
    <row r="353" spans="1:6" s="28" customFormat="1" ht="15">
      <c r="A353" s="10" t="e">
        <f>+'[1]Data SP'!#REF!</f>
        <v>#REF!</v>
      </c>
      <c r="E353" s="75"/>
      <c r="F353" s="29"/>
    </row>
    <row r="354" spans="1:6" s="28" customFormat="1" ht="15">
      <c r="A354" s="10" t="e">
        <f>+'[1]Data SP'!#REF!</f>
        <v>#REF!</v>
      </c>
      <c r="E354" s="75"/>
      <c r="F354" s="29"/>
    </row>
    <row r="355" spans="1:6" s="28" customFormat="1" ht="15">
      <c r="A355" s="10" t="e">
        <f>+'[1]Data SP'!#REF!</f>
        <v>#REF!</v>
      </c>
      <c r="E355" s="75"/>
      <c r="F355" s="29"/>
    </row>
    <row r="356" spans="1:6" s="28" customFormat="1" ht="15">
      <c r="A356" s="10" t="e">
        <f>+'[1]Data SP'!#REF!</f>
        <v>#REF!</v>
      </c>
      <c r="E356" s="75"/>
      <c r="F356" s="29"/>
    </row>
    <row r="357" spans="1:6" s="28" customFormat="1" ht="15">
      <c r="A357" s="10" t="e">
        <f>+'[1]Data SP'!#REF!</f>
        <v>#REF!</v>
      </c>
      <c r="E357" s="75"/>
      <c r="F357" s="29"/>
    </row>
    <row r="358" spans="1:6" s="28" customFormat="1" ht="15">
      <c r="A358" s="10" t="e">
        <f>+'[1]Data SP'!#REF!</f>
        <v>#REF!</v>
      </c>
      <c r="E358" s="75"/>
      <c r="F358" s="29"/>
    </row>
    <row r="359" spans="1:6" s="28" customFormat="1" ht="15">
      <c r="A359" s="10" t="e">
        <f>+'[1]Data SP'!#REF!</f>
        <v>#REF!</v>
      </c>
      <c r="E359" s="75"/>
      <c r="F359" s="29"/>
    </row>
    <row r="360" spans="1:6" s="28" customFormat="1" ht="15">
      <c r="A360" s="10" t="e">
        <f>+'[1]Data SP'!#REF!</f>
        <v>#REF!</v>
      </c>
      <c r="E360" s="75"/>
      <c r="F360" s="29"/>
    </row>
    <row r="361" spans="1:6" s="28" customFormat="1" ht="15">
      <c r="A361" s="10" t="e">
        <f>+'[1]Data SP'!#REF!</f>
        <v>#REF!</v>
      </c>
      <c r="E361" s="75"/>
      <c r="F361" s="29"/>
    </row>
    <row r="362" spans="1:6" s="28" customFormat="1" ht="15">
      <c r="A362" s="10" t="e">
        <f>+'[1]Data SP'!#REF!</f>
        <v>#REF!</v>
      </c>
      <c r="E362" s="75"/>
      <c r="F362" s="29"/>
    </row>
    <row r="363" spans="1:6" s="28" customFormat="1" ht="15">
      <c r="A363" s="10" t="e">
        <f>+'[1]Data SP'!#REF!</f>
        <v>#REF!</v>
      </c>
      <c r="E363" s="75"/>
      <c r="F363" s="29"/>
    </row>
    <row r="364" spans="1:6" s="28" customFormat="1" ht="15">
      <c r="A364" s="10" t="e">
        <f>+'[1]Data SP'!#REF!</f>
        <v>#REF!</v>
      </c>
      <c r="E364" s="75"/>
      <c r="F364" s="29"/>
    </row>
    <row r="365" spans="1:6" s="28" customFormat="1" ht="15">
      <c r="A365" s="10" t="e">
        <f>+'[1]Data SP'!#REF!</f>
        <v>#REF!</v>
      </c>
      <c r="E365" s="75"/>
      <c r="F365" s="29"/>
    </row>
    <row r="366" spans="1:6" s="28" customFormat="1" ht="15">
      <c r="A366" s="10" t="e">
        <f>+'[1]Data SP'!#REF!</f>
        <v>#REF!</v>
      </c>
      <c r="E366" s="75"/>
      <c r="F366" s="29"/>
    </row>
    <row r="367" spans="1:6" s="28" customFormat="1" ht="15">
      <c r="A367" s="10" t="e">
        <f>+'[1]Data SP'!#REF!</f>
        <v>#REF!</v>
      </c>
      <c r="E367" s="75"/>
      <c r="F367" s="29"/>
    </row>
    <row r="368" spans="1:6" s="28" customFormat="1" ht="15">
      <c r="A368" s="10" t="e">
        <f>+'[1]Data SP'!#REF!</f>
        <v>#REF!</v>
      </c>
      <c r="E368" s="75"/>
      <c r="F368" s="29"/>
    </row>
    <row r="369" spans="1:6" s="28" customFormat="1" ht="15">
      <c r="A369" s="10" t="e">
        <f>+'[1]Data SP'!#REF!</f>
        <v>#REF!</v>
      </c>
      <c r="E369" s="75"/>
      <c r="F369" s="29"/>
    </row>
    <row r="370" spans="1:6" s="28" customFormat="1" ht="15">
      <c r="A370" s="10" t="e">
        <f>+'[1]Data SP'!#REF!</f>
        <v>#REF!</v>
      </c>
      <c r="E370" s="75"/>
      <c r="F370" s="29"/>
    </row>
    <row r="371" spans="1:6" s="28" customFormat="1" ht="15">
      <c r="A371" s="10" t="e">
        <f>+'[1]Data SP'!#REF!</f>
        <v>#REF!</v>
      </c>
      <c r="E371" s="75"/>
      <c r="F371" s="29"/>
    </row>
    <row r="372" spans="1:6" s="28" customFormat="1" ht="15">
      <c r="A372" s="10" t="e">
        <f>+'[1]Data SP'!#REF!</f>
        <v>#REF!</v>
      </c>
      <c r="E372" s="75"/>
      <c r="F372" s="29"/>
    </row>
    <row r="373" spans="1:6" s="28" customFormat="1" ht="15">
      <c r="A373" s="10" t="e">
        <f>+'[1]Data SP'!#REF!</f>
        <v>#REF!</v>
      </c>
      <c r="E373" s="75"/>
      <c r="F373" s="29"/>
    </row>
    <row r="374" spans="1:6" s="28" customFormat="1" ht="15">
      <c r="A374" s="10" t="e">
        <f>+'[1]Data SP'!#REF!</f>
        <v>#REF!</v>
      </c>
      <c r="E374" s="75"/>
      <c r="F374" s="29"/>
    </row>
    <row r="375" spans="1:6" s="28" customFormat="1" ht="15">
      <c r="A375" s="10" t="e">
        <f>+'[1]Data SP'!#REF!</f>
        <v>#REF!</v>
      </c>
      <c r="E375" s="75"/>
      <c r="F375" s="29"/>
    </row>
    <row r="376" spans="1:6" s="28" customFormat="1" ht="15">
      <c r="A376" s="10" t="e">
        <f>+'[1]Data SP'!#REF!</f>
        <v>#REF!</v>
      </c>
      <c r="E376" s="75"/>
      <c r="F376" s="29"/>
    </row>
    <row r="377" spans="1:6" s="28" customFormat="1" ht="15">
      <c r="A377" s="10" t="e">
        <f>+'[1]Data SP'!#REF!</f>
        <v>#REF!</v>
      </c>
      <c r="E377" s="75"/>
      <c r="F377" s="29"/>
    </row>
    <row r="378" spans="1:6" s="28" customFormat="1" ht="15">
      <c r="A378" s="10" t="e">
        <f>+'[1]Data SP'!#REF!</f>
        <v>#REF!</v>
      </c>
      <c r="E378" s="75"/>
      <c r="F378" s="29"/>
    </row>
    <row r="379" spans="1:6" s="28" customFormat="1" ht="15">
      <c r="A379" s="10" t="e">
        <f>+'[1]Data SP'!#REF!</f>
        <v>#REF!</v>
      </c>
      <c r="E379" s="75"/>
      <c r="F379" s="29"/>
    </row>
    <row r="380" spans="1:6" s="28" customFormat="1" ht="15">
      <c r="A380" s="10" t="e">
        <f>+'[1]Data SP'!#REF!</f>
        <v>#REF!</v>
      </c>
      <c r="E380" s="75"/>
      <c r="F380" s="29"/>
    </row>
    <row r="381" spans="1:6" s="28" customFormat="1" ht="15">
      <c r="A381" s="10" t="e">
        <f>+'[1]Data SP'!#REF!</f>
        <v>#REF!</v>
      </c>
      <c r="E381" s="75"/>
      <c r="F381" s="29"/>
    </row>
    <row r="382" spans="1:6" s="28" customFormat="1" ht="15">
      <c r="A382" s="10" t="e">
        <f>+'[1]Data SP'!#REF!</f>
        <v>#REF!</v>
      </c>
      <c r="E382" s="75"/>
      <c r="F382" s="29"/>
    </row>
    <row r="383" spans="1:6" s="28" customFormat="1" ht="15">
      <c r="A383" s="10" t="e">
        <f>+'[1]Data SP'!#REF!</f>
        <v>#REF!</v>
      </c>
      <c r="E383" s="75"/>
      <c r="F383" s="29"/>
    </row>
    <row r="384" spans="1:6" s="28" customFormat="1" ht="15">
      <c r="A384" s="10" t="e">
        <f>+'[1]Data SP'!#REF!</f>
        <v>#REF!</v>
      </c>
      <c r="E384" s="75"/>
      <c r="F384" s="29"/>
    </row>
    <row r="385" spans="1:6" s="28" customFormat="1" ht="15">
      <c r="A385" s="10" t="e">
        <f>+'[1]Data SP'!#REF!</f>
        <v>#REF!</v>
      </c>
      <c r="E385" s="75"/>
      <c r="F385" s="29"/>
    </row>
    <row r="386" spans="1:6" s="28" customFormat="1" ht="15">
      <c r="A386" s="10" t="e">
        <f>+'[1]Data SP'!#REF!</f>
        <v>#REF!</v>
      </c>
      <c r="E386" s="75"/>
      <c r="F386" s="29"/>
    </row>
    <row r="387" spans="1:6" s="28" customFormat="1" ht="15">
      <c r="A387" s="10" t="e">
        <f>+'[1]Data SP'!#REF!</f>
        <v>#REF!</v>
      </c>
      <c r="E387" s="75"/>
      <c r="F387" s="29"/>
    </row>
    <row r="388" spans="1:6" s="28" customFormat="1" ht="15">
      <c r="A388" s="10" t="e">
        <f>+'[1]Data SP'!#REF!</f>
        <v>#REF!</v>
      </c>
      <c r="E388" s="75"/>
      <c r="F388" s="29"/>
    </row>
    <row r="389" spans="1:6" s="28" customFormat="1" ht="15">
      <c r="A389" s="10" t="e">
        <f>+'[1]Data SP'!#REF!</f>
        <v>#REF!</v>
      </c>
      <c r="E389" s="75"/>
      <c r="F389" s="29"/>
    </row>
    <row r="390" spans="1:6" s="28" customFormat="1" ht="15">
      <c r="A390" s="10" t="e">
        <f>+'[1]Data SP'!#REF!</f>
        <v>#REF!</v>
      </c>
      <c r="E390" s="75"/>
      <c r="F390" s="29"/>
    </row>
    <row r="391" spans="1:6" s="28" customFormat="1" ht="15">
      <c r="A391" s="10" t="e">
        <f>+'[1]Data SP'!#REF!</f>
        <v>#REF!</v>
      </c>
      <c r="E391" s="75"/>
      <c r="F391" s="29"/>
    </row>
    <row r="392" spans="1:6" s="28" customFormat="1" ht="15">
      <c r="A392" s="10" t="e">
        <f>+'[1]Data SP'!#REF!</f>
        <v>#REF!</v>
      </c>
      <c r="E392" s="75"/>
      <c r="F392" s="29"/>
    </row>
    <row r="393" spans="1:6" s="28" customFormat="1" ht="15">
      <c r="A393" s="10" t="e">
        <f>+'[1]Data SP'!#REF!</f>
        <v>#REF!</v>
      </c>
      <c r="E393" s="75"/>
      <c r="F393" s="29"/>
    </row>
    <row r="394" spans="1:6" s="28" customFormat="1" ht="15">
      <c r="A394" s="10" t="e">
        <f>+'[1]Data SP'!#REF!</f>
        <v>#REF!</v>
      </c>
      <c r="E394" s="75"/>
      <c r="F394" s="29"/>
    </row>
    <row r="395" spans="1:6" s="28" customFormat="1" ht="15">
      <c r="A395" s="10" t="e">
        <f>+'[1]Data SP'!#REF!</f>
        <v>#REF!</v>
      </c>
      <c r="E395" s="75"/>
      <c r="F395" s="29"/>
    </row>
    <row r="396" spans="1:6" s="28" customFormat="1" ht="15">
      <c r="A396" s="10" t="e">
        <f>+'[1]Data SP'!#REF!</f>
        <v>#REF!</v>
      </c>
      <c r="E396" s="75"/>
      <c r="F396" s="29"/>
    </row>
    <row r="397" spans="1:6" s="28" customFormat="1" ht="15">
      <c r="A397" s="10" t="e">
        <f>+'[1]Data SP'!#REF!</f>
        <v>#REF!</v>
      </c>
      <c r="E397" s="75"/>
      <c r="F397" s="29"/>
    </row>
    <row r="398" spans="1:6" s="28" customFormat="1" ht="15">
      <c r="A398" s="10" t="e">
        <f>+'[1]Data SP'!#REF!</f>
        <v>#REF!</v>
      </c>
      <c r="E398" s="75"/>
      <c r="F398" s="29"/>
    </row>
    <row r="399" spans="1:6" s="28" customFormat="1" ht="15">
      <c r="A399" s="10" t="e">
        <f>+'[1]Data SP'!#REF!</f>
        <v>#REF!</v>
      </c>
      <c r="E399" s="75"/>
      <c r="F399" s="29"/>
    </row>
    <row r="400" spans="1:6" s="28" customFormat="1" ht="15">
      <c r="A400" s="10" t="e">
        <f>+'[1]Data SP'!#REF!</f>
        <v>#REF!</v>
      </c>
      <c r="E400" s="75"/>
      <c r="F400" s="29"/>
    </row>
    <row r="401" spans="1:6" s="28" customFormat="1" ht="15">
      <c r="A401" s="10" t="e">
        <f>+'[1]Data SP'!#REF!</f>
        <v>#REF!</v>
      </c>
      <c r="E401" s="75"/>
      <c r="F401" s="29"/>
    </row>
    <row r="402" spans="1:6" s="28" customFormat="1" ht="15">
      <c r="A402" s="10" t="e">
        <f>+'[1]Data SP'!#REF!</f>
        <v>#REF!</v>
      </c>
      <c r="E402" s="75"/>
      <c r="F402" s="29"/>
    </row>
    <row r="403" spans="1:6" s="28" customFormat="1" ht="15">
      <c r="A403" s="10" t="e">
        <f>+'[1]Data SP'!#REF!</f>
        <v>#REF!</v>
      </c>
      <c r="E403" s="75"/>
      <c r="F403" s="29"/>
    </row>
    <row r="404" spans="1:6" s="28" customFormat="1" ht="15">
      <c r="A404" s="10" t="e">
        <f>+'[1]Data SP'!#REF!</f>
        <v>#REF!</v>
      </c>
      <c r="E404" s="75"/>
      <c r="F404" s="29"/>
    </row>
    <row r="405" spans="1:6" s="28" customFormat="1" ht="15">
      <c r="A405" s="10" t="e">
        <f>+'[1]Data SP'!#REF!</f>
        <v>#REF!</v>
      </c>
      <c r="E405" s="75"/>
      <c r="F405" s="29"/>
    </row>
    <row r="406" spans="1:6" s="28" customFormat="1" ht="15">
      <c r="A406" s="10" t="e">
        <f>+'[1]Data SP'!#REF!</f>
        <v>#REF!</v>
      </c>
      <c r="E406" s="75"/>
      <c r="F406" s="29"/>
    </row>
    <row r="407" spans="1:6" s="28" customFormat="1" ht="15">
      <c r="A407" s="10" t="e">
        <f>+'[1]Data SP'!#REF!</f>
        <v>#REF!</v>
      </c>
      <c r="E407" s="75"/>
      <c r="F407" s="29"/>
    </row>
    <row r="408" spans="1:6" s="28" customFormat="1" ht="15">
      <c r="A408" s="10" t="e">
        <f>+'[1]Data SP'!#REF!</f>
        <v>#REF!</v>
      </c>
      <c r="E408" s="75"/>
      <c r="F408" s="29"/>
    </row>
    <row r="409" spans="1:6" s="28" customFormat="1" ht="15">
      <c r="A409" s="10" t="e">
        <f>+'[1]Data SP'!#REF!</f>
        <v>#REF!</v>
      </c>
      <c r="E409" s="75"/>
      <c r="F409" s="29"/>
    </row>
    <row r="410" spans="1:6" s="28" customFormat="1" ht="15">
      <c r="A410" s="10" t="e">
        <f>+'[1]Data SP'!#REF!</f>
        <v>#REF!</v>
      </c>
      <c r="E410" s="75"/>
      <c r="F410" s="29"/>
    </row>
    <row r="411" spans="1:6" s="28" customFormat="1" ht="15">
      <c r="A411" s="10" t="e">
        <f>+'[1]Data SP'!#REF!</f>
        <v>#REF!</v>
      </c>
      <c r="E411" s="75"/>
      <c r="F411" s="29"/>
    </row>
    <row r="412" spans="1:6" s="28" customFormat="1" ht="15">
      <c r="A412" s="10" t="e">
        <f>+'[1]Data SP'!#REF!</f>
        <v>#REF!</v>
      </c>
      <c r="E412" s="75"/>
      <c r="F412" s="29"/>
    </row>
    <row r="413" spans="1:6" s="28" customFormat="1" ht="15">
      <c r="A413" s="10" t="e">
        <f>+'[1]Data SP'!#REF!</f>
        <v>#REF!</v>
      </c>
      <c r="E413" s="75"/>
      <c r="F413" s="29"/>
    </row>
    <row r="414" spans="1:6" s="28" customFormat="1" ht="15">
      <c r="A414" s="10" t="e">
        <f>+'[1]Data SP'!#REF!</f>
        <v>#REF!</v>
      </c>
      <c r="E414" s="75"/>
      <c r="F414" s="29"/>
    </row>
    <row r="415" spans="1:6" s="28" customFormat="1" ht="15">
      <c r="A415" s="10" t="e">
        <f>+'[1]Data SP'!#REF!</f>
        <v>#REF!</v>
      </c>
      <c r="E415" s="75"/>
      <c r="F415" s="29"/>
    </row>
    <row r="416" spans="1:6" s="28" customFormat="1" ht="15">
      <c r="A416" s="10" t="e">
        <f>+'[1]Data SP'!#REF!</f>
        <v>#REF!</v>
      </c>
      <c r="E416" s="75"/>
      <c r="F416" s="29"/>
    </row>
    <row r="417" spans="1:6" s="28" customFormat="1" ht="15">
      <c r="A417" s="10" t="e">
        <f>+'[1]Data SP'!#REF!</f>
        <v>#REF!</v>
      </c>
      <c r="E417" s="75"/>
      <c r="F417" s="29"/>
    </row>
    <row r="418" spans="1:6" s="28" customFormat="1" ht="15">
      <c r="A418" s="10" t="e">
        <f>+'[1]Data SP'!#REF!</f>
        <v>#REF!</v>
      </c>
      <c r="E418" s="75"/>
      <c r="F418" s="29"/>
    </row>
    <row r="419" spans="1:6" s="28" customFormat="1" ht="15">
      <c r="A419" s="10" t="e">
        <f>+'[1]Data SP'!#REF!</f>
        <v>#REF!</v>
      </c>
      <c r="E419" s="75"/>
      <c r="F419" s="29"/>
    </row>
    <row r="420" spans="1:6" s="28" customFormat="1" ht="15">
      <c r="A420" s="10" t="e">
        <f>+'[1]Data SP'!#REF!</f>
        <v>#REF!</v>
      </c>
      <c r="E420" s="75"/>
      <c r="F420" s="29"/>
    </row>
    <row r="421" spans="1:6" s="28" customFormat="1" ht="15">
      <c r="A421" s="10" t="e">
        <f>+'[1]Data SP'!#REF!</f>
        <v>#REF!</v>
      </c>
      <c r="E421" s="75"/>
      <c r="F421" s="29"/>
    </row>
    <row r="422" spans="1:6" s="28" customFormat="1" ht="15">
      <c r="A422" s="10" t="e">
        <f>+'[1]Data SP'!#REF!</f>
        <v>#REF!</v>
      </c>
      <c r="E422" s="75"/>
      <c r="F422" s="29"/>
    </row>
    <row r="423" spans="1:6" s="28" customFormat="1" ht="15">
      <c r="A423" s="10" t="e">
        <f>+'[1]Data SP'!#REF!</f>
        <v>#REF!</v>
      </c>
      <c r="E423" s="75"/>
      <c r="F423" s="29"/>
    </row>
    <row r="424" spans="1:6" s="28" customFormat="1" ht="15">
      <c r="A424" s="10" t="e">
        <f>+'[1]Data SP'!#REF!</f>
        <v>#REF!</v>
      </c>
      <c r="E424" s="75"/>
      <c r="F424" s="29"/>
    </row>
    <row r="425" spans="1:6" s="28" customFormat="1" ht="15">
      <c r="A425" s="10" t="e">
        <f>+'[1]Data SP'!#REF!</f>
        <v>#REF!</v>
      </c>
      <c r="E425" s="75"/>
      <c r="F425" s="29"/>
    </row>
    <row r="426" spans="1:6" s="28" customFormat="1" ht="15">
      <c r="A426" s="10" t="e">
        <f>+'[1]Data SP'!#REF!</f>
        <v>#REF!</v>
      </c>
      <c r="E426" s="75"/>
      <c r="F426" s="29"/>
    </row>
    <row r="427" spans="1:6" s="28" customFormat="1" ht="15">
      <c r="A427" s="10" t="e">
        <f>+'[1]Data SP'!#REF!</f>
        <v>#REF!</v>
      </c>
      <c r="E427" s="75"/>
      <c r="F427" s="29"/>
    </row>
    <row r="428" spans="1:6" s="28" customFormat="1" ht="15">
      <c r="A428" s="10" t="e">
        <f>+'[1]Data SP'!#REF!</f>
        <v>#REF!</v>
      </c>
      <c r="E428" s="75"/>
      <c r="F428" s="29"/>
    </row>
    <row r="429" spans="1:6" s="28" customFormat="1" ht="15">
      <c r="A429" s="10" t="e">
        <f>+'[1]Data SP'!#REF!</f>
        <v>#REF!</v>
      </c>
      <c r="E429" s="75"/>
      <c r="F429" s="29"/>
    </row>
    <row r="430" spans="1:6" s="28" customFormat="1" ht="15">
      <c r="A430" s="10" t="e">
        <f>+'[1]Data SP'!#REF!</f>
        <v>#REF!</v>
      </c>
      <c r="E430" s="75"/>
      <c r="F430" s="29"/>
    </row>
    <row r="431" spans="1:6" s="28" customFormat="1" ht="15">
      <c r="A431" s="10" t="e">
        <f>+'[1]Data SP'!#REF!</f>
        <v>#REF!</v>
      </c>
      <c r="E431" s="75"/>
      <c r="F431" s="29"/>
    </row>
    <row r="432" spans="1:6" s="28" customFormat="1" ht="15">
      <c r="A432" s="10" t="e">
        <f>+'[1]Data SP'!#REF!</f>
        <v>#REF!</v>
      </c>
      <c r="E432" s="75"/>
      <c r="F432" s="29"/>
    </row>
    <row r="433" spans="1:6" s="28" customFormat="1" ht="15">
      <c r="A433" s="10" t="e">
        <f>+'[1]Data SP'!#REF!</f>
        <v>#REF!</v>
      </c>
      <c r="E433" s="75"/>
      <c r="F433" s="29"/>
    </row>
    <row r="434" spans="1:6" s="28" customFormat="1" ht="15">
      <c r="A434" s="10" t="e">
        <f>+'[1]Data SP'!#REF!</f>
        <v>#REF!</v>
      </c>
      <c r="E434" s="75"/>
      <c r="F434" s="29"/>
    </row>
    <row r="435" spans="1:6" s="28" customFormat="1" ht="15">
      <c r="A435" s="10" t="e">
        <f>+'[1]Data SP'!#REF!</f>
        <v>#REF!</v>
      </c>
      <c r="E435" s="75"/>
      <c r="F435" s="29"/>
    </row>
    <row r="436" spans="1:6" s="28" customFormat="1" ht="15">
      <c r="A436" s="10" t="e">
        <f>+'[1]Data SP'!#REF!</f>
        <v>#REF!</v>
      </c>
      <c r="E436" s="75"/>
      <c r="F436" s="29"/>
    </row>
    <row r="437" spans="1:6" s="28" customFormat="1" ht="15">
      <c r="A437" s="10" t="e">
        <f>+'[1]Data SP'!#REF!</f>
        <v>#REF!</v>
      </c>
      <c r="E437" s="75"/>
      <c r="F437" s="29"/>
    </row>
    <row r="438" spans="1:6" s="28" customFormat="1" ht="15">
      <c r="A438" s="10" t="e">
        <f>+'[1]Data SP'!#REF!</f>
        <v>#REF!</v>
      </c>
      <c r="E438" s="75"/>
      <c r="F438" s="29"/>
    </row>
    <row r="439" spans="1:6" s="28" customFormat="1" ht="15">
      <c r="A439" s="10" t="e">
        <f>+'[1]Data SP'!#REF!</f>
        <v>#REF!</v>
      </c>
      <c r="E439" s="75"/>
      <c r="F439" s="29"/>
    </row>
    <row r="440" spans="1:6" s="28" customFormat="1" ht="15">
      <c r="A440" s="10" t="e">
        <f>+'[1]Data SP'!#REF!</f>
        <v>#REF!</v>
      </c>
      <c r="E440" s="75"/>
      <c r="F440" s="29"/>
    </row>
    <row r="441" spans="1:6" s="28" customFormat="1" ht="15">
      <c r="A441" s="10" t="e">
        <f>+'[1]Data SP'!#REF!</f>
        <v>#REF!</v>
      </c>
      <c r="E441" s="75"/>
      <c r="F441" s="29"/>
    </row>
    <row r="442" spans="1:6" s="28" customFormat="1" ht="15">
      <c r="A442" s="10" t="e">
        <f>+'[1]Data SP'!#REF!</f>
        <v>#REF!</v>
      </c>
      <c r="E442" s="75"/>
      <c r="F442" s="29"/>
    </row>
    <row r="443" spans="1:6" s="28" customFormat="1" ht="15">
      <c r="A443" s="10" t="e">
        <f>+'[1]Data SP'!#REF!</f>
        <v>#REF!</v>
      </c>
      <c r="E443" s="75"/>
      <c r="F443" s="29"/>
    </row>
    <row r="444" spans="1:6" s="28" customFormat="1" ht="15">
      <c r="A444" s="10" t="e">
        <f>+'[1]Data SP'!#REF!</f>
        <v>#REF!</v>
      </c>
      <c r="E444" s="75"/>
      <c r="F444" s="29"/>
    </row>
    <row r="445" spans="1:6" s="28" customFormat="1" ht="15">
      <c r="A445" s="10" t="e">
        <f>+'[1]Data SP'!#REF!</f>
        <v>#REF!</v>
      </c>
      <c r="E445" s="75"/>
      <c r="F445" s="29"/>
    </row>
    <row r="446" spans="1:6" s="28" customFormat="1" ht="15">
      <c r="A446" s="10" t="e">
        <f>+'[1]Data SP'!#REF!</f>
        <v>#REF!</v>
      </c>
      <c r="E446" s="75"/>
      <c r="F446" s="29"/>
    </row>
    <row r="447" spans="1:6" s="28" customFormat="1" ht="15">
      <c r="A447" s="10" t="e">
        <f>+'[1]Data SP'!#REF!</f>
        <v>#REF!</v>
      </c>
      <c r="E447" s="75"/>
      <c r="F447" s="29"/>
    </row>
    <row r="448" spans="1:6" s="28" customFormat="1" ht="15">
      <c r="A448" s="10" t="e">
        <f>+'[1]Data SP'!#REF!</f>
        <v>#REF!</v>
      </c>
      <c r="E448" s="75"/>
      <c r="F448" s="29"/>
    </row>
    <row r="449" spans="1:6" s="28" customFormat="1" ht="15">
      <c r="A449" s="10" t="e">
        <f>+'[1]Data SP'!#REF!</f>
        <v>#REF!</v>
      </c>
      <c r="E449" s="75"/>
      <c r="F449" s="29"/>
    </row>
    <row r="450" spans="1:6" s="28" customFormat="1" ht="15">
      <c r="A450" s="10" t="e">
        <f>+'[1]Data SP'!#REF!</f>
        <v>#REF!</v>
      </c>
      <c r="E450" s="75"/>
      <c r="F450" s="29"/>
    </row>
    <row r="451" spans="1:6" s="28" customFormat="1" ht="15">
      <c r="A451" s="10" t="e">
        <f>+'[1]Data SP'!#REF!</f>
        <v>#REF!</v>
      </c>
      <c r="E451" s="75"/>
      <c r="F451" s="29"/>
    </row>
    <row r="452" spans="1:6" s="28" customFormat="1" ht="15">
      <c r="A452" s="10" t="e">
        <f>+'[1]Data SP'!#REF!</f>
        <v>#REF!</v>
      </c>
      <c r="E452" s="75"/>
      <c r="F452" s="29"/>
    </row>
    <row r="453" spans="1:6" s="28" customFormat="1" ht="15">
      <c r="A453" s="10" t="e">
        <f>+'[1]Data SP'!#REF!</f>
        <v>#REF!</v>
      </c>
      <c r="E453" s="75"/>
      <c r="F453" s="29"/>
    </row>
    <row r="454" spans="1:6" s="28" customFormat="1" ht="15">
      <c r="A454" s="10" t="e">
        <f>+'[1]Data SP'!#REF!</f>
        <v>#REF!</v>
      </c>
      <c r="E454" s="75"/>
      <c r="F454" s="29"/>
    </row>
    <row r="455" spans="1:6" s="28" customFormat="1" ht="15">
      <c r="A455" s="10" t="e">
        <f>+'[1]Data SP'!#REF!</f>
        <v>#REF!</v>
      </c>
      <c r="E455" s="75"/>
      <c r="F455" s="29"/>
    </row>
    <row r="456" spans="1:6" s="28" customFormat="1" ht="15">
      <c r="A456" s="10" t="e">
        <f>+'[1]Data SP'!#REF!</f>
        <v>#REF!</v>
      </c>
      <c r="E456" s="75"/>
      <c r="F456" s="29"/>
    </row>
    <row r="457" spans="1:6" s="28" customFormat="1" ht="15">
      <c r="A457" s="10" t="e">
        <f>+'[1]Data SP'!#REF!</f>
        <v>#REF!</v>
      </c>
      <c r="E457" s="75"/>
      <c r="F457" s="29"/>
    </row>
    <row r="458" spans="1:6" s="28" customFormat="1" ht="15">
      <c r="A458" s="10" t="e">
        <f>+'[1]Data SP'!#REF!</f>
        <v>#REF!</v>
      </c>
      <c r="E458" s="75"/>
      <c r="F458" s="29"/>
    </row>
    <row r="459" spans="1:6" s="28" customFormat="1" ht="15">
      <c r="A459" s="10" t="e">
        <f>+'[1]Data SP'!#REF!</f>
        <v>#REF!</v>
      </c>
      <c r="E459" s="75"/>
      <c r="F459" s="29"/>
    </row>
    <row r="460" spans="1:6" s="28" customFormat="1" ht="15">
      <c r="A460" s="10" t="e">
        <f>+'[1]Data SP'!#REF!</f>
        <v>#REF!</v>
      </c>
      <c r="E460" s="75"/>
      <c r="F460" s="29"/>
    </row>
    <row r="461" spans="1:6" s="28" customFormat="1" ht="15">
      <c r="A461" s="10" t="e">
        <f>+'[1]Data SP'!#REF!</f>
        <v>#REF!</v>
      </c>
      <c r="E461" s="75"/>
      <c r="F461" s="29"/>
    </row>
    <row r="462" spans="1:6" s="28" customFormat="1" ht="15">
      <c r="A462" s="10" t="e">
        <f>+'[1]Data SP'!#REF!</f>
        <v>#REF!</v>
      </c>
      <c r="E462" s="75"/>
      <c r="F462" s="29"/>
    </row>
    <row r="463" spans="1:6" s="28" customFormat="1" ht="15">
      <c r="A463" s="10" t="e">
        <f>+'[1]Data SP'!#REF!</f>
        <v>#REF!</v>
      </c>
      <c r="E463" s="75"/>
      <c r="F463" s="29"/>
    </row>
    <row r="464" spans="1:6" s="28" customFormat="1" ht="15">
      <c r="A464" s="10" t="e">
        <f>+'[1]Data SP'!#REF!</f>
        <v>#REF!</v>
      </c>
      <c r="E464" s="75"/>
      <c r="F464" s="29"/>
    </row>
    <row r="465" spans="1:6" s="28" customFormat="1" ht="15">
      <c r="A465" s="10" t="e">
        <f>+'[1]Data SP'!#REF!</f>
        <v>#REF!</v>
      </c>
      <c r="E465" s="75"/>
      <c r="F465" s="29"/>
    </row>
    <row r="466" spans="1:6" s="28" customFormat="1" ht="15">
      <c r="A466" s="10" t="e">
        <f>+'[1]Data SP'!#REF!</f>
        <v>#REF!</v>
      </c>
      <c r="E466" s="75"/>
      <c r="F466" s="29"/>
    </row>
    <row r="467" spans="1:6" s="28" customFormat="1" ht="15">
      <c r="A467" s="10" t="e">
        <f>+'[1]Data SP'!#REF!</f>
        <v>#REF!</v>
      </c>
      <c r="E467" s="75"/>
      <c r="F467" s="29"/>
    </row>
    <row r="468" spans="1:6" s="28" customFormat="1" ht="15">
      <c r="A468" s="10" t="e">
        <f>+'[1]Data SP'!#REF!</f>
        <v>#REF!</v>
      </c>
      <c r="E468" s="75"/>
      <c r="F468" s="29"/>
    </row>
    <row r="469" spans="1:6" s="28" customFormat="1" ht="15">
      <c r="A469" s="10" t="e">
        <f>+'[1]Data SP'!#REF!</f>
        <v>#REF!</v>
      </c>
      <c r="E469" s="75"/>
      <c r="F469" s="29"/>
    </row>
    <row r="470" spans="1:6" s="28" customFormat="1" ht="15">
      <c r="A470" s="10" t="e">
        <f>+'[1]Data SP'!#REF!</f>
        <v>#REF!</v>
      </c>
      <c r="E470" s="75"/>
      <c r="F470" s="29"/>
    </row>
    <row r="471" spans="1:6" s="28" customFormat="1" ht="15">
      <c r="A471" s="10" t="e">
        <f>+'[1]Data SP'!#REF!</f>
        <v>#REF!</v>
      </c>
      <c r="E471" s="75"/>
      <c r="F471" s="29"/>
    </row>
    <row r="472" spans="1:6" s="28" customFormat="1" ht="15">
      <c r="A472" s="10" t="e">
        <f>+'[1]Data SP'!#REF!</f>
        <v>#REF!</v>
      </c>
      <c r="E472" s="75"/>
      <c r="F472" s="29"/>
    </row>
    <row r="473" spans="1:6" s="28" customFormat="1" ht="15">
      <c r="A473" s="10" t="e">
        <f>+'[1]Data SP'!#REF!</f>
        <v>#REF!</v>
      </c>
      <c r="E473" s="75"/>
      <c r="F473" s="29"/>
    </row>
    <row r="474" spans="1:6" s="28" customFormat="1" ht="15">
      <c r="A474" s="10" t="e">
        <f>+'[1]Data SP'!#REF!</f>
        <v>#REF!</v>
      </c>
      <c r="E474" s="75"/>
      <c r="F474" s="29"/>
    </row>
    <row r="475" spans="1:6" s="28" customFormat="1" ht="15">
      <c r="A475" s="10" t="e">
        <f>+'[1]Data SP'!#REF!</f>
        <v>#REF!</v>
      </c>
      <c r="E475" s="75"/>
      <c r="F475" s="29"/>
    </row>
    <row r="476" spans="1:6" s="28" customFormat="1" ht="15">
      <c r="A476" s="10" t="e">
        <f>+'[1]Data SP'!#REF!</f>
        <v>#REF!</v>
      </c>
      <c r="E476" s="75"/>
      <c r="F476" s="29"/>
    </row>
    <row r="477" spans="1:6" s="28" customFormat="1" ht="15">
      <c r="A477" s="10" t="e">
        <f>+'[1]Data SP'!#REF!</f>
        <v>#REF!</v>
      </c>
      <c r="E477" s="75"/>
      <c r="F477" s="29"/>
    </row>
    <row r="478" spans="1:6" s="28" customFormat="1" ht="15">
      <c r="A478" s="10" t="e">
        <f>+'[1]Data SP'!#REF!</f>
        <v>#REF!</v>
      </c>
      <c r="E478" s="75"/>
      <c r="F478" s="29"/>
    </row>
    <row r="479" spans="1:6" s="28" customFormat="1" ht="15">
      <c r="A479" s="10" t="e">
        <f>+'[1]Data SP'!#REF!</f>
        <v>#REF!</v>
      </c>
      <c r="E479" s="75"/>
      <c r="F479" s="29"/>
    </row>
  </sheetData>
  <mergeCells count="17">
    <mergeCell ref="B37:C37"/>
    <mergeCell ref="D37:I37"/>
    <mergeCell ref="B28:I28"/>
    <mergeCell ref="B31:I31"/>
    <mergeCell ref="B32:I32"/>
    <mergeCell ref="B33:I33"/>
    <mergeCell ref="B34:I34"/>
    <mergeCell ref="B35:I35"/>
    <mergeCell ref="B27:I27"/>
    <mergeCell ref="B2:I2"/>
    <mergeCell ref="B3:I3"/>
    <mergeCell ref="B20:H20"/>
    <mergeCell ref="B23:I23"/>
    <mergeCell ref="B26:I26"/>
    <mergeCell ref="B17:G17"/>
    <mergeCell ref="B18:G18"/>
    <mergeCell ref="B19:G19"/>
  </mergeCells>
  <pageMargins left="0.2" right="0"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I1"/>
    </sheetView>
  </sheetViews>
  <sheetFormatPr defaultColWidth="9.140625" defaultRowHeight="15.75"/>
  <cols>
    <col min="1" max="1" width="6.42578125" style="10" customWidth="1"/>
    <col min="2" max="2" width="13.5703125" style="13" customWidth="1"/>
    <col min="3" max="3" width="25.42578125" style="13" customWidth="1"/>
    <col min="4" max="4" width="8.28515625" style="13" customWidth="1"/>
    <col min="5" max="5" width="10.7109375" style="13" customWidth="1"/>
    <col min="6" max="6" width="11.42578125" style="13" customWidth="1"/>
    <col min="7" max="7" width="0.85546875" style="13" hidden="1" customWidth="1"/>
    <col min="8" max="8" width="2.42578125" style="13" customWidth="1"/>
    <col min="9" max="9" width="13.140625" style="13" customWidth="1"/>
    <col min="10" max="16384" width="9.140625" style="13"/>
  </cols>
  <sheetData>
    <row r="1" spans="1:9" s="8" customFormat="1" ht="41.25" customHeight="1">
      <c r="A1" s="155" t="s">
        <v>290</v>
      </c>
      <c r="B1" s="155"/>
      <c r="C1" s="155"/>
      <c r="D1" s="155"/>
      <c r="E1" s="155"/>
      <c r="F1" s="155"/>
      <c r="G1" s="155"/>
      <c r="H1" s="155"/>
      <c r="I1" s="155"/>
    </row>
    <row r="2" spans="1:9" s="8" customFormat="1">
      <c r="A2" s="149"/>
      <c r="B2" s="149"/>
      <c r="C2" s="149"/>
      <c r="D2" s="149"/>
      <c r="E2" s="149"/>
      <c r="F2" s="149"/>
    </row>
    <row r="3" spans="1:9" s="8" customFormat="1" ht="20.25">
      <c r="A3" s="156" t="s">
        <v>74</v>
      </c>
      <c r="B3" s="156"/>
      <c r="C3" s="156"/>
      <c r="D3" s="156"/>
      <c r="E3" s="156"/>
      <c r="F3" s="156"/>
      <c r="G3" s="156"/>
      <c r="H3" s="156"/>
      <c r="I3" s="156"/>
    </row>
    <row r="4" spans="1:9" s="7" customFormat="1" ht="15.75" customHeight="1">
      <c r="A4" s="106" t="s">
        <v>26</v>
      </c>
      <c r="B4" s="106"/>
      <c r="C4" s="157" t="str">
        <f>IF('Đơn đặt hàng'!C4:I4="","",'Đơn đặt hàng'!C4:I4)</f>
        <v/>
      </c>
      <c r="D4" s="157"/>
      <c r="E4" s="157"/>
      <c r="F4" s="157"/>
      <c r="G4" s="157"/>
      <c r="H4" s="157"/>
      <c r="I4" s="157"/>
    </row>
    <row r="5" spans="1:9" s="7" customFormat="1" ht="33.75" customHeight="1">
      <c r="A5" s="106" t="s">
        <v>25</v>
      </c>
      <c r="B5" s="106"/>
      <c r="C5" s="111" t="str">
        <f>IF('Đơn đặt hàng'!C5:I5="","",'Đơn đặt hàng'!C5:I5)</f>
        <v/>
      </c>
      <c r="D5" s="111"/>
      <c r="E5" s="111"/>
      <c r="F5" s="111"/>
      <c r="G5" s="111"/>
      <c r="H5" s="111"/>
      <c r="I5" s="111"/>
    </row>
    <row r="6" spans="1:9" s="7" customFormat="1">
      <c r="A6" s="106" t="s">
        <v>10</v>
      </c>
      <c r="B6" s="106"/>
      <c r="C6" s="157" t="str">
        <f>IF('Đơn đặt hàng'!C6:I6="","",'Đơn đặt hàng'!C6:I6)</f>
        <v/>
      </c>
      <c r="D6" s="157"/>
      <c r="E6" s="157"/>
      <c r="F6" s="157"/>
      <c r="G6" s="157"/>
      <c r="H6" s="157"/>
      <c r="I6" s="157"/>
    </row>
    <row r="7" spans="1:9" s="7" customFormat="1" ht="15.75" customHeight="1">
      <c r="A7" s="106" t="s">
        <v>23</v>
      </c>
      <c r="B7" s="106"/>
      <c r="C7" s="106" t="str">
        <f>IF('Đơn đặt hàng'!C7:F7="","",'Đơn đặt hàng'!C7:F7)</f>
        <v/>
      </c>
      <c r="D7" s="106"/>
      <c r="E7" s="106"/>
      <c r="F7" s="106"/>
      <c r="G7" s="106"/>
      <c r="H7" s="106"/>
      <c r="I7" s="106"/>
    </row>
    <row r="8" spans="1:9" s="7" customFormat="1" ht="15.75" customHeight="1">
      <c r="A8" s="106" t="s">
        <v>24</v>
      </c>
      <c r="B8" s="106"/>
      <c r="C8" s="106" t="str">
        <f>IF('Đơn đặt hàng'!C8:F8="","",'Đơn đặt hàng'!C8:F8)</f>
        <v/>
      </c>
      <c r="D8" s="106"/>
      <c r="E8" s="106"/>
      <c r="F8" s="106"/>
      <c r="G8" s="106"/>
      <c r="H8" s="106"/>
      <c r="I8" s="106"/>
    </row>
    <row r="9" spans="1:9" s="7" customFormat="1">
      <c r="A9" s="131" t="s">
        <v>56</v>
      </c>
      <c r="B9" s="131"/>
      <c r="C9" s="131"/>
      <c r="D9" s="131"/>
      <c r="E9" s="131"/>
      <c r="F9" s="131"/>
    </row>
    <row r="10" spans="1:9" s="7" customFormat="1" ht="31.5">
      <c r="A10" s="1" t="s">
        <v>13</v>
      </c>
      <c r="B10" s="129" t="s">
        <v>2</v>
      </c>
      <c r="C10" s="130"/>
      <c r="D10" s="2" t="s">
        <v>17</v>
      </c>
      <c r="E10" s="2" t="s">
        <v>3</v>
      </c>
      <c r="F10" s="38" t="s">
        <v>4</v>
      </c>
      <c r="G10" s="152" t="s">
        <v>6</v>
      </c>
      <c r="H10" s="152"/>
      <c r="I10" s="152"/>
    </row>
    <row r="11" spans="1:9" s="7" customFormat="1" ht="20.100000000000001" customHeight="1">
      <c r="A11" s="1">
        <v>1</v>
      </c>
      <c r="B11" s="104" t="str">
        <f>IFERROR(VLOOKUP($E11,'DATA SP'!$B$4:$F$101,2,0),"")</f>
        <v/>
      </c>
      <c r="C11" s="105"/>
      <c r="D11" s="9" t="str">
        <f>IFERROR(VLOOKUP($E11,'DATA SP'!$B$4:$F$101,3,0),"")</f>
        <v/>
      </c>
      <c r="E11" s="37" t="str">
        <f>IF('Đơn đặt hàng'!E11="","",'Đơn đặt hàng'!E11)</f>
        <v/>
      </c>
      <c r="F11" s="37" t="str">
        <f>IF('Đơn đặt hàng'!F11="","",'Đơn đặt hàng'!F11)</f>
        <v/>
      </c>
      <c r="G11" s="36"/>
      <c r="H11" s="153"/>
      <c r="I11" s="153"/>
    </row>
    <row r="12" spans="1:9" s="7" customFormat="1" ht="20.100000000000001" customHeight="1">
      <c r="A12" s="1">
        <v>2</v>
      </c>
      <c r="B12" s="104" t="str">
        <f>IFERROR(VLOOKUP($E12,'DATA SP'!$B$4:$F$101,2,0),"")</f>
        <v/>
      </c>
      <c r="C12" s="105"/>
      <c r="D12" s="9" t="str">
        <f>IFERROR(VLOOKUP($E12,'DATA SP'!$B$4:$F$101,3,0),"")</f>
        <v/>
      </c>
      <c r="E12" s="37" t="str">
        <f>IF('Đơn đặt hàng'!E12="","",'Đơn đặt hàng'!E12)</f>
        <v/>
      </c>
      <c r="F12" s="37" t="str">
        <f>IF('Đơn đặt hàng'!F12="","",'Đơn đặt hàng'!F12)</f>
        <v/>
      </c>
      <c r="G12" s="36"/>
      <c r="H12" s="153"/>
      <c r="I12" s="153"/>
    </row>
    <row r="13" spans="1:9" s="7" customFormat="1" ht="20.100000000000001" customHeight="1">
      <c r="A13" s="1">
        <v>3</v>
      </c>
      <c r="B13" s="104" t="str">
        <f>IFERROR(VLOOKUP($E13,'DATA SP'!$B$4:$F$101,2,0),"")</f>
        <v/>
      </c>
      <c r="C13" s="105"/>
      <c r="D13" s="9" t="str">
        <f>IFERROR(VLOOKUP($E13,'DATA SP'!$B$4:$F$101,3,0),"")</f>
        <v/>
      </c>
      <c r="E13" s="37" t="str">
        <f>IF('Đơn đặt hàng'!E13="","",'Đơn đặt hàng'!E13)</f>
        <v/>
      </c>
      <c r="F13" s="37" t="str">
        <f>IF('Đơn đặt hàng'!F13="","",'Đơn đặt hàng'!F13)</f>
        <v/>
      </c>
      <c r="G13" s="36"/>
      <c r="H13" s="153"/>
      <c r="I13" s="153"/>
    </row>
    <row r="14" spans="1:9" s="7" customFormat="1" ht="20.100000000000001" customHeight="1">
      <c r="A14" s="1">
        <v>4</v>
      </c>
      <c r="B14" s="104" t="str">
        <f>IFERROR(VLOOKUP($E14,'DATA SP'!$B$4:$F$101,2,0),"")</f>
        <v/>
      </c>
      <c r="C14" s="105"/>
      <c r="D14" s="9" t="str">
        <f>IFERROR(VLOOKUP($E14,'DATA SP'!$B$4:$F$101,3,0),"")</f>
        <v/>
      </c>
      <c r="E14" s="37" t="str">
        <f>IF('Đơn đặt hàng'!E14="","",'Đơn đặt hàng'!E14)</f>
        <v/>
      </c>
      <c r="F14" s="37" t="str">
        <f>IF('Đơn đặt hàng'!F14="","",'Đơn đặt hàng'!F14)</f>
        <v/>
      </c>
      <c r="G14" s="36"/>
      <c r="H14" s="153"/>
      <c r="I14" s="153"/>
    </row>
    <row r="15" spans="1:9" s="7" customFormat="1" ht="20.100000000000001" customHeight="1">
      <c r="A15" s="1">
        <v>5</v>
      </c>
      <c r="B15" s="104" t="str">
        <f>IFERROR(VLOOKUP($E15,'DATA SP'!$B$4:$F$101,2,0),"")</f>
        <v/>
      </c>
      <c r="C15" s="105"/>
      <c r="D15" s="9" t="str">
        <f>IFERROR(VLOOKUP($E15,'DATA SP'!$B$4:$F$101,3,0),"")</f>
        <v/>
      </c>
      <c r="E15" s="37" t="str">
        <f>IF('Đơn đặt hàng'!E15="","",'Đơn đặt hàng'!E15)</f>
        <v/>
      </c>
      <c r="F15" s="37" t="str">
        <f>IF('Đơn đặt hàng'!F15="","",'Đơn đặt hàng'!F15)</f>
        <v/>
      </c>
      <c r="G15" s="36"/>
      <c r="H15" s="153"/>
      <c r="I15" s="153"/>
    </row>
    <row r="16" spans="1:9" s="7" customFormat="1" ht="20.100000000000001" customHeight="1">
      <c r="A16" s="1">
        <v>6</v>
      </c>
      <c r="B16" s="104" t="str">
        <f>IFERROR(VLOOKUP($E16,'DATA SP'!$B$4:$F$101,2,0),"")</f>
        <v/>
      </c>
      <c r="C16" s="105"/>
      <c r="D16" s="9" t="str">
        <f>IFERROR(VLOOKUP($E16,'DATA SP'!$B$4:$F$101,3,0),"")</f>
        <v/>
      </c>
      <c r="E16" s="37" t="str">
        <f>IF('Đơn đặt hàng'!E16="","",'Đơn đặt hàng'!E16)</f>
        <v/>
      </c>
      <c r="F16" s="37" t="str">
        <f>IF('Đơn đặt hàng'!F16="","",'Đơn đặt hàng'!F16)</f>
        <v/>
      </c>
      <c r="G16" s="36"/>
      <c r="H16" s="153"/>
      <c r="I16" s="153"/>
    </row>
    <row r="17" spans="1:9" s="7" customFormat="1" ht="20.100000000000001" customHeight="1">
      <c r="A17" s="1">
        <v>7</v>
      </c>
      <c r="B17" s="104" t="str">
        <f>IFERROR(VLOOKUP($E17,'DATA SP'!$B$4:$F$101,2,0),"")</f>
        <v/>
      </c>
      <c r="C17" s="105"/>
      <c r="D17" s="9" t="str">
        <f>IFERROR(VLOOKUP($E17,'DATA SP'!$B$4:$F$101,3,0),"")</f>
        <v/>
      </c>
      <c r="E17" s="37" t="str">
        <f>IF('Đơn đặt hàng'!E17="","",'Đơn đặt hàng'!E17)</f>
        <v/>
      </c>
      <c r="F17" s="37" t="str">
        <f>IF('Đơn đặt hàng'!F17="","",'Đơn đặt hàng'!F17)</f>
        <v/>
      </c>
      <c r="G17" s="36"/>
      <c r="H17" s="153"/>
      <c r="I17" s="153"/>
    </row>
    <row r="18" spans="1:9" s="7" customFormat="1" ht="20.100000000000001" customHeight="1">
      <c r="A18" s="1">
        <v>8</v>
      </c>
      <c r="B18" s="104" t="str">
        <f>IFERROR(VLOOKUP($E18,'DATA SP'!$B$4:$F$101,2,0),"")</f>
        <v/>
      </c>
      <c r="C18" s="105"/>
      <c r="D18" s="9" t="str">
        <f>IFERROR(VLOOKUP($E18,'DATA SP'!$B$4:$F$101,3,0),"")</f>
        <v/>
      </c>
      <c r="E18" s="37" t="str">
        <f>IF('Đơn đặt hàng'!E18="","",'Đơn đặt hàng'!E18)</f>
        <v/>
      </c>
      <c r="F18" s="37" t="str">
        <f>IF('Đơn đặt hàng'!F18="","",'Đơn đặt hàng'!F18)</f>
        <v/>
      </c>
      <c r="G18" s="36"/>
      <c r="H18" s="153"/>
      <c r="I18" s="153"/>
    </row>
    <row r="19" spans="1:9" s="7" customFormat="1" ht="20.100000000000001" customHeight="1">
      <c r="A19" s="1">
        <v>9</v>
      </c>
      <c r="B19" s="104" t="str">
        <f>IFERROR(VLOOKUP($E19,'DATA SP'!$B$4:$F$101,2,0),"")</f>
        <v/>
      </c>
      <c r="C19" s="105"/>
      <c r="D19" s="9" t="str">
        <f>IFERROR(VLOOKUP($E19,'DATA SP'!$B$4:$F$101,3,0),"")</f>
        <v/>
      </c>
      <c r="E19" s="37" t="str">
        <f>IF('Đơn đặt hàng'!E19="","",'Đơn đặt hàng'!E19)</f>
        <v/>
      </c>
      <c r="F19" s="37" t="str">
        <f>IF('Đơn đặt hàng'!F19="","",'Đơn đặt hàng'!F19)</f>
        <v/>
      </c>
      <c r="G19" s="36"/>
      <c r="H19" s="153"/>
      <c r="I19" s="153"/>
    </row>
    <row r="20" spans="1:9" s="7" customFormat="1" ht="20.100000000000001" customHeight="1">
      <c r="A20" s="1">
        <v>10</v>
      </c>
      <c r="B20" s="104" t="str">
        <f>IFERROR(VLOOKUP($E20,'DATA SP'!$B$4:$F$101,2,0),"")</f>
        <v/>
      </c>
      <c r="C20" s="105"/>
      <c r="D20" s="9" t="str">
        <f>IFERROR(VLOOKUP($E20,'DATA SP'!$B$4:$F$101,3,0),"")</f>
        <v/>
      </c>
      <c r="E20" s="37" t="str">
        <f>IF('Đơn đặt hàng'!E20="","",'Đơn đặt hàng'!E20)</f>
        <v/>
      </c>
      <c r="F20" s="37" t="str">
        <f>IF('Đơn đặt hàng'!F20="","",'Đơn đặt hàng'!F20)</f>
        <v/>
      </c>
      <c r="G20" s="36"/>
      <c r="H20" s="153"/>
      <c r="I20" s="153"/>
    </row>
    <row r="21" spans="1:9" s="7" customFormat="1">
      <c r="A21" s="150" t="s">
        <v>53</v>
      </c>
      <c r="B21" s="150"/>
      <c r="C21" s="132" t="str">
        <f>IF('Đơn đặt hàng'!C26:I26="","",'Đơn đặt hàng'!C26:I26)</f>
        <v/>
      </c>
      <c r="D21" s="106"/>
      <c r="E21" s="106"/>
      <c r="F21" s="106"/>
      <c r="G21" s="106"/>
    </row>
    <row r="22" spans="1:9" s="7" customFormat="1">
      <c r="A22" s="112" t="s">
        <v>54</v>
      </c>
      <c r="B22" s="112"/>
      <c r="C22" s="112" t="str">
        <f>IF('Đơn đặt hàng'!C27:I27="","",'Đơn đặt hàng'!C27:I27)</f>
        <v/>
      </c>
      <c r="D22" s="112"/>
      <c r="E22" s="112"/>
      <c r="F22" s="112"/>
      <c r="G22" s="112"/>
    </row>
    <row r="23" spans="1:9" s="7" customFormat="1">
      <c r="A23" s="112" t="s">
        <v>55</v>
      </c>
      <c r="B23" s="112"/>
      <c r="C23" s="112" t="str">
        <f>IF('Đơn đặt hàng'!C28:E28="","",'Đơn đặt hàng'!C28:E28)</f>
        <v/>
      </c>
      <c r="D23" s="112"/>
      <c r="E23" s="112"/>
      <c r="F23" s="70" t="s">
        <v>71</v>
      </c>
      <c r="H23" s="122">
        <f>'Đơn đặt hàng'!H28:I28</f>
        <v>0</v>
      </c>
      <c r="I23" s="158"/>
    </row>
    <row r="24" spans="1:9" s="7" customFormat="1">
      <c r="A24" s="154" t="s">
        <v>254</v>
      </c>
      <c r="B24" s="154"/>
      <c r="C24" s="154"/>
      <c r="D24" s="154"/>
      <c r="E24" s="154"/>
      <c r="F24" s="154"/>
      <c r="G24" s="154"/>
      <c r="H24" s="154"/>
      <c r="I24" s="154"/>
    </row>
    <row r="25" spans="1:9" s="8" customFormat="1">
      <c r="D25" s="6"/>
      <c r="F25" s="13"/>
    </row>
    <row r="26" spans="1:9" s="8" customFormat="1" ht="15.75" customHeight="1">
      <c r="A26" s="151" t="s">
        <v>21</v>
      </c>
      <c r="B26" s="151"/>
      <c r="C26" s="151"/>
      <c r="D26" s="35"/>
      <c r="E26" s="148" t="s">
        <v>22</v>
      </c>
      <c r="F26" s="148"/>
    </row>
  </sheetData>
  <mergeCells count="46">
    <mergeCell ref="A24:I24"/>
    <mergeCell ref="A1:I1"/>
    <mergeCell ref="A3:I3"/>
    <mergeCell ref="C4:I4"/>
    <mergeCell ref="C5:I5"/>
    <mergeCell ref="C6:I6"/>
    <mergeCell ref="C7:I7"/>
    <mergeCell ref="C8:I8"/>
    <mergeCell ref="C23:E23"/>
    <mergeCell ref="H11:I11"/>
    <mergeCell ref="H12:I12"/>
    <mergeCell ref="H13:I13"/>
    <mergeCell ref="H14:I14"/>
    <mergeCell ref="H15:I15"/>
    <mergeCell ref="H16:I16"/>
    <mergeCell ref="H23:I23"/>
    <mergeCell ref="G10:I10"/>
    <mergeCell ref="H17:I17"/>
    <mergeCell ref="H18:I18"/>
    <mergeCell ref="H19:I19"/>
    <mergeCell ref="H20:I20"/>
    <mergeCell ref="B16:C16"/>
    <mergeCell ref="B12:C12"/>
    <mergeCell ref="B13:C13"/>
    <mergeCell ref="B14:C14"/>
    <mergeCell ref="A4:B4"/>
    <mergeCell ref="A5:B5"/>
    <mergeCell ref="A6:B6"/>
    <mergeCell ref="A7:B7"/>
    <mergeCell ref="A8:B8"/>
    <mergeCell ref="E26:F26"/>
    <mergeCell ref="A2:F2"/>
    <mergeCell ref="A21:B21"/>
    <mergeCell ref="A22:B22"/>
    <mergeCell ref="A23:B23"/>
    <mergeCell ref="C21:G21"/>
    <mergeCell ref="C22:G22"/>
    <mergeCell ref="A9:F9"/>
    <mergeCell ref="B10:C10"/>
    <mergeCell ref="B11:C11"/>
    <mergeCell ref="A26:C26"/>
    <mergeCell ref="B17:C17"/>
    <mergeCell ref="B18:C18"/>
    <mergeCell ref="B19:C19"/>
    <mergeCell ref="B20:C20"/>
    <mergeCell ref="B15:C15"/>
  </mergeCells>
  <pageMargins left="0.45" right="0.2" top="0.75" bottom="0.75" header="0.3" footer="0.3"/>
  <pageSetup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6"/>
  <sheetViews>
    <sheetView workbookViewId="0">
      <selection activeCell="M14" sqref="M14"/>
    </sheetView>
  </sheetViews>
  <sheetFormatPr defaultRowHeight="15"/>
  <cols>
    <col min="2" max="2" width="11.7109375" customWidth="1"/>
    <col min="3" max="3" width="64.7109375" customWidth="1"/>
    <col min="6" max="6" width="16.5703125" customWidth="1"/>
  </cols>
  <sheetData>
    <row r="2" spans="1:6" ht="63">
      <c r="A2" s="87" t="s">
        <v>13</v>
      </c>
      <c r="B2" s="87" t="s">
        <v>255</v>
      </c>
      <c r="C2" s="87" t="s">
        <v>256</v>
      </c>
      <c r="D2" s="87" t="s">
        <v>16</v>
      </c>
      <c r="E2" s="88" t="s">
        <v>257</v>
      </c>
      <c r="F2" s="87" t="s">
        <v>258</v>
      </c>
    </row>
    <row r="3" spans="1:6" ht="15.75">
      <c r="A3" s="78"/>
      <c r="B3" s="79"/>
      <c r="C3" s="79" t="s">
        <v>76</v>
      </c>
      <c r="D3" s="79"/>
      <c r="E3" s="79"/>
      <c r="F3" s="89"/>
    </row>
    <row r="4" spans="1:6" ht="15.75">
      <c r="A4" s="4">
        <v>1</v>
      </c>
      <c r="B4" s="80" t="s">
        <v>77</v>
      </c>
      <c r="C4" s="81" t="s">
        <v>78</v>
      </c>
      <c r="D4" s="82" t="s">
        <v>79</v>
      </c>
      <c r="E4" s="82"/>
      <c r="F4" s="90">
        <v>390000</v>
      </c>
    </row>
    <row r="5" spans="1:6" ht="15.75">
      <c r="A5" s="4">
        <v>2</v>
      </c>
      <c r="B5" s="80" t="s">
        <v>80</v>
      </c>
      <c r="C5" s="81" t="s">
        <v>259</v>
      </c>
      <c r="D5" s="82" t="s">
        <v>79</v>
      </c>
      <c r="E5" s="82"/>
      <c r="F5" s="90">
        <v>490000</v>
      </c>
    </row>
    <row r="6" spans="1:6" ht="15.75">
      <c r="A6" s="4">
        <v>3</v>
      </c>
      <c r="B6" s="80" t="s">
        <v>81</v>
      </c>
      <c r="C6" s="81" t="s">
        <v>260</v>
      </c>
      <c r="D6" s="82" t="s">
        <v>79</v>
      </c>
      <c r="E6" s="82"/>
      <c r="F6" s="90">
        <v>580000</v>
      </c>
    </row>
    <row r="7" spans="1:6" ht="15.75">
      <c r="A7" s="4">
        <v>4</v>
      </c>
      <c r="B7" s="80" t="s">
        <v>82</v>
      </c>
      <c r="C7" s="81" t="s">
        <v>261</v>
      </c>
      <c r="D7" s="82" t="s">
        <v>79</v>
      </c>
      <c r="E7" s="82"/>
      <c r="F7" s="90">
        <v>640000</v>
      </c>
    </row>
    <row r="8" spans="1:6" ht="15.75">
      <c r="A8" s="4">
        <v>5</v>
      </c>
      <c r="B8" s="80" t="s">
        <v>262</v>
      </c>
      <c r="C8" s="81" t="s">
        <v>263</v>
      </c>
      <c r="D8" s="82" t="s">
        <v>79</v>
      </c>
      <c r="E8" s="82"/>
      <c r="F8" s="90">
        <v>790000</v>
      </c>
    </row>
    <row r="9" spans="1:6" ht="15.75">
      <c r="A9" s="4">
        <v>6</v>
      </c>
      <c r="B9" s="80" t="s">
        <v>83</v>
      </c>
      <c r="C9" s="81" t="s">
        <v>264</v>
      </c>
      <c r="D9" s="82" t="s">
        <v>79</v>
      </c>
      <c r="E9" s="82"/>
      <c r="F9" s="90">
        <v>890000</v>
      </c>
    </row>
    <row r="10" spans="1:6" ht="15.75">
      <c r="A10" s="4">
        <v>7</v>
      </c>
      <c r="B10" s="80" t="s">
        <v>84</v>
      </c>
      <c r="C10" s="81" t="s">
        <v>265</v>
      </c>
      <c r="D10" s="82" t="s">
        <v>79</v>
      </c>
      <c r="E10" s="82"/>
      <c r="F10" s="90">
        <v>1980000</v>
      </c>
    </row>
    <row r="11" spans="1:6" ht="15.75">
      <c r="A11" s="4">
        <v>8</v>
      </c>
      <c r="B11" s="80" t="s">
        <v>85</v>
      </c>
      <c r="C11" s="81" t="s">
        <v>281</v>
      </c>
      <c r="D11" s="82" t="s">
        <v>79</v>
      </c>
      <c r="E11" s="82"/>
      <c r="F11" s="90">
        <v>290000</v>
      </c>
    </row>
    <row r="12" spans="1:6" ht="15.75">
      <c r="A12" s="4">
        <v>9</v>
      </c>
      <c r="B12" s="80" t="s">
        <v>86</v>
      </c>
      <c r="C12" s="81" t="s">
        <v>282</v>
      </c>
      <c r="D12" s="82" t="s">
        <v>79</v>
      </c>
      <c r="E12" s="82"/>
      <c r="F12" s="90">
        <v>450000</v>
      </c>
    </row>
    <row r="13" spans="1:6" ht="15.75">
      <c r="A13" s="4">
        <v>10</v>
      </c>
      <c r="B13" s="80" t="s">
        <v>87</v>
      </c>
      <c r="C13" s="81" t="s">
        <v>283</v>
      </c>
      <c r="D13" s="82" t="s">
        <v>79</v>
      </c>
      <c r="E13" s="82"/>
      <c r="F13" s="90">
        <v>500000</v>
      </c>
    </row>
    <row r="14" spans="1:6" ht="15.75">
      <c r="A14" s="4">
        <v>11</v>
      </c>
      <c r="B14" s="80" t="s">
        <v>266</v>
      </c>
      <c r="C14" s="81" t="s">
        <v>284</v>
      </c>
      <c r="D14" s="82" t="s">
        <v>79</v>
      </c>
      <c r="E14" s="82"/>
      <c r="F14" s="90">
        <v>380000</v>
      </c>
    </row>
    <row r="15" spans="1:6" ht="15.75">
      <c r="A15" s="78"/>
      <c r="B15" s="78"/>
      <c r="C15" s="79" t="s">
        <v>88</v>
      </c>
      <c r="D15" s="79"/>
      <c r="E15" s="79"/>
      <c r="F15" s="91"/>
    </row>
    <row r="16" spans="1:6" ht="15.75">
      <c r="A16" s="80">
        <v>12</v>
      </c>
      <c r="B16" s="80" t="s">
        <v>89</v>
      </c>
      <c r="C16" s="81" t="s">
        <v>90</v>
      </c>
      <c r="D16" s="82" t="s">
        <v>91</v>
      </c>
      <c r="E16" s="82" t="s">
        <v>92</v>
      </c>
      <c r="F16" s="92">
        <v>59000</v>
      </c>
    </row>
    <row r="17" spans="1:6" ht="15.75">
      <c r="A17" s="80">
        <v>13</v>
      </c>
      <c r="B17" s="80" t="s">
        <v>93</v>
      </c>
      <c r="C17" s="81" t="s">
        <v>94</v>
      </c>
      <c r="D17" s="82" t="s">
        <v>91</v>
      </c>
      <c r="E17" s="82" t="s">
        <v>92</v>
      </c>
      <c r="F17" s="92">
        <v>62000</v>
      </c>
    </row>
    <row r="18" spans="1:6" ht="15.75">
      <c r="A18" s="80">
        <v>14</v>
      </c>
      <c r="B18" s="80" t="s">
        <v>95</v>
      </c>
      <c r="C18" s="81" t="s">
        <v>96</v>
      </c>
      <c r="D18" s="82" t="s">
        <v>91</v>
      </c>
      <c r="E18" s="82" t="s">
        <v>92</v>
      </c>
      <c r="F18" s="92">
        <v>65000</v>
      </c>
    </row>
    <row r="19" spans="1:6" ht="15.75">
      <c r="A19" s="80">
        <v>15</v>
      </c>
      <c r="B19" s="80" t="s">
        <v>97</v>
      </c>
      <c r="C19" s="81" t="s">
        <v>98</v>
      </c>
      <c r="D19" s="82" t="s">
        <v>91</v>
      </c>
      <c r="E19" s="82" t="s">
        <v>92</v>
      </c>
      <c r="F19" s="92">
        <v>62000</v>
      </c>
    </row>
    <row r="20" spans="1:6" ht="15.75">
      <c r="A20" s="80">
        <v>16</v>
      </c>
      <c r="B20" s="80" t="s">
        <v>99</v>
      </c>
      <c r="C20" s="81" t="s">
        <v>100</v>
      </c>
      <c r="D20" s="82" t="s">
        <v>91</v>
      </c>
      <c r="E20" s="82" t="s">
        <v>92</v>
      </c>
      <c r="F20" s="92">
        <v>68000</v>
      </c>
    </row>
    <row r="21" spans="1:6" ht="15.75">
      <c r="A21" s="80">
        <v>17</v>
      </c>
      <c r="B21" s="80" t="s">
        <v>101</v>
      </c>
      <c r="C21" s="81" t="s">
        <v>102</v>
      </c>
      <c r="D21" s="82" t="s">
        <v>91</v>
      </c>
      <c r="E21" s="82" t="s">
        <v>92</v>
      </c>
      <c r="F21" s="92">
        <v>61000</v>
      </c>
    </row>
    <row r="22" spans="1:6" ht="15.75">
      <c r="A22" s="80">
        <v>18</v>
      </c>
      <c r="B22" s="80" t="s">
        <v>103</v>
      </c>
      <c r="C22" s="81" t="s">
        <v>104</v>
      </c>
      <c r="D22" s="82" t="s">
        <v>91</v>
      </c>
      <c r="E22" s="82" t="s">
        <v>92</v>
      </c>
      <c r="F22" s="92">
        <v>61000</v>
      </c>
    </row>
    <row r="23" spans="1:6" ht="15.75">
      <c r="A23" s="80">
        <v>19</v>
      </c>
      <c r="B23" s="80" t="s">
        <v>105</v>
      </c>
      <c r="C23" s="81" t="s">
        <v>106</v>
      </c>
      <c r="D23" s="82" t="s">
        <v>91</v>
      </c>
      <c r="E23" s="82" t="s">
        <v>92</v>
      </c>
      <c r="F23" s="92">
        <v>68000</v>
      </c>
    </row>
    <row r="24" spans="1:6" ht="15.75">
      <c r="A24" s="80">
        <v>20</v>
      </c>
      <c r="B24" s="80" t="s">
        <v>107</v>
      </c>
      <c r="C24" s="81" t="s">
        <v>108</v>
      </c>
      <c r="D24" s="82" t="s">
        <v>91</v>
      </c>
      <c r="E24" s="82" t="s">
        <v>92</v>
      </c>
      <c r="F24" s="92">
        <v>68000</v>
      </c>
    </row>
    <row r="25" spans="1:6" ht="15.75">
      <c r="A25" s="80">
        <v>21</v>
      </c>
      <c r="B25" s="80" t="s">
        <v>109</v>
      </c>
      <c r="C25" s="81" t="s">
        <v>110</v>
      </c>
      <c r="D25" s="82" t="s">
        <v>91</v>
      </c>
      <c r="E25" s="82" t="s">
        <v>92</v>
      </c>
      <c r="F25" s="92">
        <v>65000</v>
      </c>
    </row>
    <row r="26" spans="1:6" ht="15.75">
      <c r="A26" s="80">
        <v>22</v>
      </c>
      <c r="B26" s="80" t="s">
        <v>111</v>
      </c>
      <c r="C26" s="81" t="s">
        <v>112</v>
      </c>
      <c r="D26" s="82" t="s">
        <v>91</v>
      </c>
      <c r="E26" s="82" t="s">
        <v>92</v>
      </c>
      <c r="F26" s="92">
        <v>71000</v>
      </c>
    </row>
    <row r="27" spans="1:6" ht="15.75">
      <c r="A27" s="80">
        <v>23</v>
      </c>
      <c r="B27" s="80" t="s">
        <v>113</v>
      </c>
      <c r="C27" s="81" t="s">
        <v>114</v>
      </c>
      <c r="D27" s="82" t="s">
        <v>91</v>
      </c>
      <c r="E27" s="82" t="s">
        <v>92</v>
      </c>
      <c r="F27" s="92">
        <v>71000</v>
      </c>
    </row>
    <row r="28" spans="1:6" ht="15.75">
      <c r="A28" s="80">
        <v>24</v>
      </c>
      <c r="B28" s="80" t="s">
        <v>115</v>
      </c>
      <c r="C28" s="81" t="s">
        <v>267</v>
      </c>
      <c r="D28" s="82" t="s">
        <v>91</v>
      </c>
      <c r="E28" s="82" t="s">
        <v>92</v>
      </c>
      <c r="F28" s="92">
        <v>75000</v>
      </c>
    </row>
    <row r="29" spans="1:6" ht="15.75">
      <c r="A29" s="80">
        <v>25</v>
      </c>
      <c r="B29" s="80" t="s">
        <v>117</v>
      </c>
      <c r="C29" s="81" t="s">
        <v>116</v>
      </c>
      <c r="D29" s="82" t="s">
        <v>91</v>
      </c>
      <c r="E29" s="82" t="s">
        <v>92</v>
      </c>
      <c r="F29" s="92">
        <v>69000</v>
      </c>
    </row>
    <row r="30" spans="1:6" ht="15.75">
      <c r="A30" s="80">
        <v>26</v>
      </c>
      <c r="B30" s="80" t="s">
        <v>118</v>
      </c>
      <c r="C30" s="81" t="s">
        <v>268</v>
      </c>
      <c r="D30" s="82" t="s">
        <v>91</v>
      </c>
      <c r="E30" s="82" t="s">
        <v>92</v>
      </c>
      <c r="F30" s="92">
        <v>75000</v>
      </c>
    </row>
    <row r="31" spans="1:6" ht="15.75">
      <c r="A31" s="80">
        <v>27</v>
      </c>
      <c r="B31" s="80" t="s">
        <v>120</v>
      </c>
      <c r="C31" s="81" t="s">
        <v>269</v>
      </c>
      <c r="D31" s="82" t="s">
        <v>91</v>
      </c>
      <c r="E31" s="82" t="s">
        <v>92</v>
      </c>
      <c r="F31" s="92">
        <v>79000</v>
      </c>
    </row>
    <row r="32" spans="1:6" ht="15.75">
      <c r="A32" s="80">
        <v>28</v>
      </c>
      <c r="B32" s="80" t="s">
        <v>122</v>
      </c>
      <c r="C32" s="81" t="s">
        <v>270</v>
      </c>
      <c r="D32" s="82" t="s">
        <v>91</v>
      </c>
      <c r="E32" s="82" t="s">
        <v>92</v>
      </c>
      <c r="F32" s="92">
        <v>76000</v>
      </c>
    </row>
    <row r="33" spans="1:6" ht="15.75">
      <c r="A33" s="80">
        <v>29</v>
      </c>
      <c r="B33" s="80" t="s">
        <v>124</v>
      </c>
      <c r="C33" s="81" t="s">
        <v>271</v>
      </c>
      <c r="D33" s="82" t="s">
        <v>91</v>
      </c>
      <c r="E33" s="82" t="s">
        <v>92</v>
      </c>
      <c r="F33" s="92">
        <v>99000</v>
      </c>
    </row>
    <row r="34" spans="1:6" ht="15.75">
      <c r="A34" s="80">
        <v>30</v>
      </c>
      <c r="B34" s="80" t="s">
        <v>126</v>
      </c>
      <c r="C34" s="81" t="s">
        <v>119</v>
      </c>
      <c r="D34" s="82" t="s">
        <v>91</v>
      </c>
      <c r="E34" s="82" t="s">
        <v>92</v>
      </c>
      <c r="F34" s="92">
        <v>95000</v>
      </c>
    </row>
    <row r="35" spans="1:6" ht="15.75">
      <c r="A35" s="80">
        <v>31</v>
      </c>
      <c r="B35" s="80" t="s">
        <v>128</v>
      </c>
      <c r="C35" s="81" t="s">
        <v>121</v>
      </c>
      <c r="D35" s="82" t="s">
        <v>91</v>
      </c>
      <c r="E35" s="82" t="s">
        <v>92</v>
      </c>
      <c r="F35" s="92">
        <v>95000</v>
      </c>
    </row>
    <row r="36" spans="1:6" ht="15.75">
      <c r="A36" s="80">
        <v>32</v>
      </c>
      <c r="B36" s="80" t="s">
        <v>129</v>
      </c>
      <c r="C36" s="81" t="s">
        <v>123</v>
      </c>
      <c r="D36" s="82" t="s">
        <v>91</v>
      </c>
      <c r="E36" s="82" t="s">
        <v>92</v>
      </c>
      <c r="F36" s="92">
        <v>95000</v>
      </c>
    </row>
    <row r="37" spans="1:6" ht="15.75">
      <c r="A37" s="80">
        <v>33</v>
      </c>
      <c r="B37" s="80" t="s">
        <v>131</v>
      </c>
      <c r="C37" s="81" t="s">
        <v>125</v>
      </c>
      <c r="D37" s="82" t="s">
        <v>91</v>
      </c>
      <c r="E37" s="82" t="s">
        <v>92</v>
      </c>
      <c r="F37" s="92">
        <v>110000</v>
      </c>
    </row>
    <row r="38" spans="1:6" ht="15.75">
      <c r="A38" s="80">
        <v>34</v>
      </c>
      <c r="B38" s="80" t="s">
        <v>134</v>
      </c>
      <c r="C38" s="81" t="s">
        <v>127</v>
      </c>
      <c r="D38" s="82" t="s">
        <v>91</v>
      </c>
      <c r="E38" s="82" t="s">
        <v>92</v>
      </c>
      <c r="F38" s="92">
        <v>110000</v>
      </c>
    </row>
    <row r="39" spans="1:6" ht="15.75">
      <c r="A39" s="80">
        <v>35</v>
      </c>
      <c r="B39" s="80" t="s">
        <v>136</v>
      </c>
      <c r="C39" s="81" t="s">
        <v>272</v>
      </c>
      <c r="D39" s="82" t="s">
        <v>91</v>
      </c>
      <c r="E39" s="82" t="s">
        <v>92</v>
      </c>
      <c r="F39" s="92">
        <v>72000</v>
      </c>
    </row>
    <row r="40" spans="1:6" ht="15.75">
      <c r="A40" s="80">
        <v>36</v>
      </c>
      <c r="B40" s="80" t="s">
        <v>138</v>
      </c>
      <c r="C40" s="81" t="s">
        <v>273</v>
      </c>
      <c r="D40" s="82" t="s">
        <v>91</v>
      </c>
      <c r="E40" s="82" t="s">
        <v>92</v>
      </c>
      <c r="F40" s="92">
        <v>72000</v>
      </c>
    </row>
    <row r="41" spans="1:6" ht="15.75">
      <c r="A41" s="78"/>
      <c r="B41" s="78"/>
      <c r="C41" s="79" t="s">
        <v>130</v>
      </c>
      <c r="D41" s="79"/>
      <c r="E41" s="79"/>
      <c r="F41" s="91"/>
    </row>
    <row r="42" spans="1:6" ht="15.75">
      <c r="A42" s="80">
        <v>37</v>
      </c>
      <c r="B42" s="80" t="s">
        <v>140</v>
      </c>
      <c r="C42" s="81" t="s">
        <v>132</v>
      </c>
      <c r="D42" s="82" t="s">
        <v>91</v>
      </c>
      <c r="E42" s="82" t="s">
        <v>133</v>
      </c>
      <c r="F42" s="93">
        <v>63000</v>
      </c>
    </row>
    <row r="43" spans="1:6" ht="15.75">
      <c r="A43" s="80">
        <v>38</v>
      </c>
      <c r="B43" s="80" t="s">
        <v>142</v>
      </c>
      <c r="C43" s="81" t="s">
        <v>135</v>
      </c>
      <c r="D43" s="82" t="s">
        <v>91</v>
      </c>
      <c r="E43" s="82" t="s">
        <v>133</v>
      </c>
      <c r="F43" s="93">
        <v>66000</v>
      </c>
    </row>
    <row r="44" spans="1:6" ht="15.75">
      <c r="A44" s="80">
        <v>39</v>
      </c>
      <c r="B44" s="80" t="s">
        <v>144</v>
      </c>
      <c r="C44" s="81" t="s">
        <v>137</v>
      </c>
      <c r="D44" s="82" t="s">
        <v>91</v>
      </c>
      <c r="E44" s="82" t="s">
        <v>133</v>
      </c>
      <c r="F44" s="93">
        <v>67000</v>
      </c>
    </row>
    <row r="45" spans="1:6" ht="15.75">
      <c r="A45" s="80">
        <v>40</v>
      </c>
      <c r="B45" s="80" t="s">
        <v>146</v>
      </c>
      <c r="C45" s="81" t="s">
        <v>139</v>
      </c>
      <c r="D45" s="82" t="s">
        <v>91</v>
      </c>
      <c r="E45" s="82" t="s">
        <v>133</v>
      </c>
      <c r="F45" s="93">
        <v>65000</v>
      </c>
    </row>
    <row r="46" spans="1:6" ht="15.75">
      <c r="A46" s="80">
        <v>41</v>
      </c>
      <c r="B46" s="80" t="s">
        <v>148</v>
      </c>
      <c r="C46" s="81" t="s">
        <v>141</v>
      </c>
      <c r="D46" s="82" t="s">
        <v>91</v>
      </c>
      <c r="E46" s="82" t="s">
        <v>133</v>
      </c>
      <c r="F46" s="93">
        <v>65000</v>
      </c>
    </row>
    <row r="47" spans="1:6" ht="15.75">
      <c r="A47" s="80">
        <v>42</v>
      </c>
      <c r="B47" s="80" t="s">
        <v>150</v>
      </c>
      <c r="C47" s="81" t="s">
        <v>143</v>
      </c>
      <c r="D47" s="82" t="s">
        <v>91</v>
      </c>
      <c r="E47" s="82" t="s">
        <v>133</v>
      </c>
      <c r="F47" s="93">
        <v>73000</v>
      </c>
    </row>
    <row r="48" spans="1:6" ht="15.75">
      <c r="A48" s="80">
        <v>43</v>
      </c>
      <c r="B48" s="80" t="s">
        <v>152</v>
      </c>
      <c r="C48" s="81" t="s">
        <v>145</v>
      </c>
      <c r="D48" s="82" t="s">
        <v>91</v>
      </c>
      <c r="E48" s="82" t="s">
        <v>133</v>
      </c>
      <c r="F48" s="93">
        <v>73000</v>
      </c>
    </row>
    <row r="49" spans="1:6" ht="15.75">
      <c r="A49" s="80">
        <v>44</v>
      </c>
      <c r="B49" s="80" t="s">
        <v>154</v>
      </c>
      <c r="C49" s="81" t="s">
        <v>147</v>
      </c>
      <c r="D49" s="82" t="s">
        <v>91</v>
      </c>
      <c r="E49" s="82" t="s">
        <v>133</v>
      </c>
      <c r="F49" s="93">
        <v>69000</v>
      </c>
    </row>
    <row r="50" spans="1:6" ht="15.75">
      <c r="A50" s="80">
        <v>45</v>
      </c>
      <c r="B50" s="80" t="s">
        <v>156</v>
      </c>
      <c r="C50" s="81" t="s">
        <v>149</v>
      </c>
      <c r="D50" s="82" t="s">
        <v>91</v>
      </c>
      <c r="E50" s="82" t="s">
        <v>133</v>
      </c>
      <c r="F50" s="93">
        <v>73000</v>
      </c>
    </row>
    <row r="51" spans="1:6" ht="15.75">
      <c r="A51" s="80">
        <v>46</v>
      </c>
      <c r="B51" s="80" t="s">
        <v>158</v>
      </c>
      <c r="C51" s="81" t="s">
        <v>151</v>
      </c>
      <c r="D51" s="82" t="s">
        <v>91</v>
      </c>
      <c r="E51" s="82" t="s">
        <v>133</v>
      </c>
      <c r="F51" s="93">
        <v>69000</v>
      </c>
    </row>
    <row r="52" spans="1:6" ht="15.75">
      <c r="A52" s="80">
        <v>47</v>
      </c>
      <c r="B52" s="80" t="s">
        <v>160</v>
      </c>
      <c r="C52" s="81" t="s">
        <v>153</v>
      </c>
      <c r="D52" s="82" t="s">
        <v>91</v>
      </c>
      <c r="E52" s="82" t="s">
        <v>133</v>
      </c>
      <c r="F52" s="93">
        <v>75000</v>
      </c>
    </row>
    <row r="53" spans="1:6" ht="15.75">
      <c r="A53" s="80">
        <v>48</v>
      </c>
      <c r="B53" s="80" t="s">
        <v>162</v>
      </c>
      <c r="C53" s="81" t="s">
        <v>155</v>
      </c>
      <c r="D53" s="82" t="s">
        <v>91</v>
      </c>
      <c r="E53" s="82" t="s">
        <v>133</v>
      </c>
      <c r="F53" s="93">
        <v>75000</v>
      </c>
    </row>
    <row r="54" spans="1:6" ht="15.75">
      <c r="A54" s="80">
        <v>49</v>
      </c>
      <c r="B54" s="80" t="s">
        <v>164</v>
      </c>
      <c r="C54" s="81" t="s">
        <v>157</v>
      </c>
      <c r="D54" s="82" t="s">
        <v>91</v>
      </c>
      <c r="E54" s="82" t="s">
        <v>133</v>
      </c>
      <c r="F54" s="93">
        <v>72000</v>
      </c>
    </row>
    <row r="55" spans="1:6" ht="15.75">
      <c r="A55" s="80">
        <v>50</v>
      </c>
      <c r="B55" s="80" t="s">
        <v>167</v>
      </c>
      <c r="C55" s="81" t="s">
        <v>159</v>
      </c>
      <c r="D55" s="82" t="s">
        <v>91</v>
      </c>
      <c r="E55" s="82" t="s">
        <v>133</v>
      </c>
      <c r="F55" s="93">
        <v>79000</v>
      </c>
    </row>
    <row r="56" spans="1:6" ht="15.75">
      <c r="A56" s="80">
        <v>51</v>
      </c>
      <c r="B56" s="80" t="s">
        <v>170</v>
      </c>
      <c r="C56" s="81" t="s">
        <v>161</v>
      </c>
      <c r="D56" s="82" t="s">
        <v>91</v>
      </c>
      <c r="E56" s="82" t="s">
        <v>133</v>
      </c>
      <c r="F56" s="93">
        <v>82000</v>
      </c>
    </row>
    <row r="57" spans="1:6" ht="15.75">
      <c r="A57" s="80">
        <v>52</v>
      </c>
      <c r="B57" s="80" t="s">
        <v>172</v>
      </c>
      <c r="C57" s="81" t="s">
        <v>163</v>
      </c>
      <c r="D57" s="82" t="s">
        <v>91</v>
      </c>
      <c r="E57" s="82" t="s">
        <v>133</v>
      </c>
      <c r="F57" s="93">
        <v>79000</v>
      </c>
    </row>
    <row r="58" spans="1:6" ht="15.75">
      <c r="A58" s="80">
        <v>53</v>
      </c>
      <c r="B58" s="80" t="s">
        <v>174</v>
      </c>
      <c r="C58" s="81" t="s">
        <v>165</v>
      </c>
      <c r="D58" s="82" t="s">
        <v>91</v>
      </c>
      <c r="E58" s="82" t="s">
        <v>133</v>
      </c>
      <c r="F58" s="93">
        <v>105000</v>
      </c>
    </row>
    <row r="59" spans="1:6" ht="15.75">
      <c r="A59" s="78"/>
      <c r="B59" s="78"/>
      <c r="C59" s="79" t="s">
        <v>166</v>
      </c>
      <c r="D59" s="79"/>
      <c r="E59" s="83"/>
      <c r="F59" s="91"/>
    </row>
    <row r="60" spans="1:6" ht="15.75">
      <c r="A60" s="80">
        <v>54</v>
      </c>
      <c r="B60" s="80" t="s">
        <v>176</v>
      </c>
      <c r="C60" s="81" t="s">
        <v>168</v>
      </c>
      <c r="D60" s="82" t="s">
        <v>91</v>
      </c>
      <c r="E60" s="82" t="s">
        <v>169</v>
      </c>
      <c r="F60" s="93">
        <v>71000</v>
      </c>
    </row>
    <row r="61" spans="1:6" ht="15.75">
      <c r="A61" s="80">
        <v>55</v>
      </c>
      <c r="B61" s="80" t="s">
        <v>285</v>
      </c>
      <c r="C61" s="81" t="s">
        <v>171</v>
      </c>
      <c r="D61" s="82" t="s">
        <v>91</v>
      </c>
      <c r="E61" s="82" t="s">
        <v>169</v>
      </c>
      <c r="F61" s="93">
        <v>80000</v>
      </c>
    </row>
    <row r="62" spans="1:6" ht="15.75">
      <c r="A62" s="80">
        <v>56</v>
      </c>
      <c r="B62" s="80" t="s">
        <v>286</v>
      </c>
      <c r="C62" s="81" t="s">
        <v>173</v>
      </c>
      <c r="D62" s="82" t="s">
        <v>91</v>
      </c>
      <c r="E62" s="82" t="s">
        <v>169</v>
      </c>
      <c r="F62" s="93">
        <v>115000</v>
      </c>
    </row>
    <row r="63" spans="1:6" ht="15.75">
      <c r="A63" s="80">
        <v>57</v>
      </c>
      <c r="B63" s="80" t="s">
        <v>287</v>
      </c>
      <c r="C63" s="81" t="s">
        <v>175</v>
      </c>
      <c r="D63" s="82" t="s">
        <v>91</v>
      </c>
      <c r="E63" s="82" t="s">
        <v>169</v>
      </c>
      <c r="F63" s="93">
        <v>95000</v>
      </c>
    </row>
    <row r="64" spans="1:6" ht="15.75">
      <c r="A64" s="80">
        <v>58</v>
      </c>
      <c r="B64" s="80" t="s">
        <v>178</v>
      </c>
      <c r="C64" s="81" t="s">
        <v>177</v>
      </c>
      <c r="D64" s="82" t="s">
        <v>91</v>
      </c>
      <c r="E64" s="82" t="s">
        <v>169</v>
      </c>
      <c r="F64" s="93">
        <v>96000</v>
      </c>
    </row>
    <row r="65" spans="1:6" ht="15.75">
      <c r="A65" s="80">
        <v>59</v>
      </c>
      <c r="B65" s="80" t="s">
        <v>288</v>
      </c>
      <c r="C65" s="81" t="s">
        <v>179</v>
      </c>
      <c r="D65" s="82" t="s">
        <v>91</v>
      </c>
      <c r="E65" s="82" t="s">
        <v>169</v>
      </c>
      <c r="F65" s="93">
        <v>98000</v>
      </c>
    </row>
    <row r="66" spans="1:6" ht="15.75">
      <c r="A66" s="78"/>
      <c r="B66" s="78"/>
      <c r="C66" s="79" t="s">
        <v>180</v>
      </c>
      <c r="D66" s="79"/>
      <c r="E66" s="83"/>
      <c r="F66" s="91"/>
    </row>
    <row r="67" spans="1:6" ht="15.75">
      <c r="A67" s="80">
        <v>60</v>
      </c>
      <c r="B67" s="80" t="s">
        <v>19</v>
      </c>
      <c r="C67" s="81" t="s">
        <v>181</v>
      </c>
      <c r="D67" s="82" t="s">
        <v>91</v>
      </c>
      <c r="E67" s="82" t="s">
        <v>182</v>
      </c>
      <c r="F67" s="93">
        <v>85000</v>
      </c>
    </row>
    <row r="68" spans="1:6" ht="15.75">
      <c r="A68" s="80">
        <v>61</v>
      </c>
      <c r="B68" s="80" t="s">
        <v>183</v>
      </c>
      <c r="C68" s="81" t="s">
        <v>274</v>
      </c>
      <c r="D68" s="82" t="s">
        <v>91</v>
      </c>
      <c r="E68" s="82" t="s">
        <v>182</v>
      </c>
      <c r="F68" s="93">
        <v>85000</v>
      </c>
    </row>
    <row r="69" spans="1:6" ht="15.75">
      <c r="A69" s="80">
        <v>62</v>
      </c>
      <c r="B69" s="80" t="s">
        <v>184</v>
      </c>
      <c r="C69" s="81" t="s">
        <v>185</v>
      </c>
      <c r="D69" s="82" t="s">
        <v>91</v>
      </c>
      <c r="E69" s="82" t="s">
        <v>182</v>
      </c>
      <c r="F69" s="93">
        <v>85000</v>
      </c>
    </row>
    <row r="70" spans="1:6" ht="15.75">
      <c r="A70" s="80">
        <v>63</v>
      </c>
      <c r="B70" s="80" t="s">
        <v>186</v>
      </c>
      <c r="C70" s="81" t="s">
        <v>187</v>
      </c>
      <c r="D70" s="82" t="s">
        <v>91</v>
      </c>
      <c r="E70" s="82" t="s">
        <v>182</v>
      </c>
      <c r="F70" s="93">
        <v>85000</v>
      </c>
    </row>
    <row r="71" spans="1:6" ht="15.75">
      <c r="A71" s="80">
        <v>64</v>
      </c>
      <c r="B71" s="80" t="s">
        <v>188</v>
      </c>
      <c r="C71" s="81" t="s">
        <v>189</v>
      </c>
      <c r="D71" s="82" t="s">
        <v>91</v>
      </c>
      <c r="E71" s="82" t="s">
        <v>182</v>
      </c>
      <c r="F71" s="93">
        <v>80000</v>
      </c>
    </row>
    <row r="72" spans="1:6" ht="15.75">
      <c r="A72" s="80">
        <v>65</v>
      </c>
      <c r="B72" s="80" t="s">
        <v>190</v>
      </c>
      <c r="C72" s="81" t="s">
        <v>191</v>
      </c>
      <c r="D72" s="82" t="s">
        <v>91</v>
      </c>
      <c r="E72" s="82" t="s">
        <v>182</v>
      </c>
      <c r="F72" s="93">
        <v>80000</v>
      </c>
    </row>
    <row r="73" spans="1:6" ht="15.75">
      <c r="A73" s="80">
        <v>66</v>
      </c>
      <c r="B73" s="80" t="s">
        <v>192</v>
      </c>
      <c r="C73" s="81" t="s">
        <v>193</v>
      </c>
      <c r="D73" s="82" t="s">
        <v>91</v>
      </c>
      <c r="E73" s="82" t="s">
        <v>182</v>
      </c>
      <c r="F73" s="93">
        <v>70000</v>
      </c>
    </row>
    <row r="74" spans="1:6" ht="15.75">
      <c r="A74" s="80">
        <v>67</v>
      </c>
      <c r="B74" s="80" t="s">
        <v>194</v>
      </c>
      <c r="C74" s="81" t="s">
        <v>195</v>
      </c>
      <c r="D74" s="82" t="s">
        <v>91</v>
      </c>
      <c r="E74" s="82" t="s">
        <v>182</v>
      </c>
      <c r="F74" s="93">
        <v>70000</v>
      </c>
    </row>
    <row r="75" spans="1:6" ht="15.75">
      <c r="A75" s="80">
        <v>68</v>
      </c>
      <c r="B75" s="80" t="s">
        <v>196</v>
      </c>
      <c r="C75" s="81" t="s">
        <v>275</v>
      </c>
      <c r="D75" s="82" t="s">
        <v>91</v>
      </c>
      <c r="E75" s="82" t="s">
        <v>276</v>
      </c>
      <c r="F75" s="93">
        <v>59000</v>
      </c>
    </row>
    <row r="76" spans="1:6" ht="15.75">
      <c r="A76" s="80">
        <v>69</v>
      </c>
      <c r="B76" s="80" t="s">
        <v>197</v>
      </c>
      <c r="C76" s="81" t="s">
        <v>277</v>
      </c>
      <c r="D76" s="82" t="s">
        <v>91</v>
      </c>
      <c r="E76" s="82" t="s">
        <v>276</v>
      </c>
      <c r="F76" s="93">
        <v>59000</v>
      </c>
    </row>
    <row r="77" spans="1:6" ht="15.75">
      <c r="A77" s="80">
        <v>70</v>
      </c>
      <c r="B77" s="80" t="s">
        <v>198</v>
      </c>
      <c r="C77" s="84" t="s">
        <v>278</v>
      </c>
      <c r="D77" s="82" t="s">
        <v>91</v>
      </c>
      <c r="E77" s="82" t="s">
        <v>276</v>
      </c>
      <c r="F77" s="93">
        <v>59000</v>
      </c>
    </row>
    <row r="78" spans="1:6" ht="15.75">
      <c r="A78" s="80">
        <v>71</v>
      </c>
      <c r="B78" s="80" t="s">
        <v>279</v>
      </c>
      <c r="C78" s="84" t="s">
        <v>280</v>
      </c>
      <c r="D78" s="82" t="s">
        <v>91</v>
      </c>
      <c r="E78" s="82" t="s">
        <v>276</v>
      </c>
      <c r="F78" s="93">
        <v>59000</v>
      </c>
    </row>
    <row r="79" spans="1:6" ht="15.75">
      <c r="A79" s="78"/>
      <c r="B79" s="78"/>
      <c r="C79" s="79" t="s">
        <v>199</v>
      </c>
      <c r="D79" s="79"/>
      <c r="E79" s="79"/>
      <c r="F79" s="91"/>
    </row>
    <row r="80" spans="1:6" ht="15.75">
      <c r="A80" s="80">
        <v>72</v>
      </c>
      <c r="B80" s="80" t="s">
        <v>200</v>
      </c>
      <c r="C80" s="81" t="s">
        <v>201</v>
      </c>
      <c r="D80" s="82" t="s">
        <v>91</v>
      </c>
      <c r="E80" s="82" t="s">
        <v>92</v>
      </c>
      <c r="F80" s="92">
        <v>58000</v>
      </c>
    </row>
    <row r="81" spans="1:6" ht="15.75">
      <c r="A81" s="80">
        <v>73</v>
      </c>
      <c r="B81" s="80" t="s">
        <v>202</v>
      </c>
      <c r="C81" s="81" t="s">
        <v>203</v>
      </c>
      <c r="D81" s="82" t="s">
        <v>91</v>
      </c>
      <c r="E81" s="82" t="s">
        <v>92</v>
      </c>
      <c r="F81" s="92">
        <v>61000</v>
      </c>
    </row>
    <row r="82" spans="1:6" ht="15.75">
      <c r="A82" s="80">
        <v>74</v>
      </c>
      <c r="B82" s="80" t="s">
        <v>204</v>
      </c>
      <c r="C82" s="81" t="s">
        <v>205</v>
      </c>
      <c r="D82" s="82" t="s">
        <v>91</v>
      </c>
      <c r="E82" s="82" t="s">
        <v>92</v>
      </c>
      <c r="F82" s="92">
        <v>63000</v>
      </c>
    </row>
    <row r="83" spans="1:6" ht="15.75">
      <c r="A83" s="80">
        <v>75</v>
      </c>
      <c r="B83" s="80" t="s">
        <v>206</v>
      </c>
      <c r="C83" s="81" t="s">
        <v>207</v>
      </c>
      <c r="D83" s="82" t="s">
        <v>91</v>
      </c>
      <c r="E83" s="82" t="s">
        <v>92</v>
      </c>
      <c r="F83" s="92">
        <v>61000</v>
      </c>
    </row>
    <row r="84" spans="1:6" ht="15.75">
      <c r="A84" s="80">
        <v>76</v>
      </c>
      <c r="B84" s="80" t="s">
        <v>208</v>
      </c>
      <c r="C84" s="81" t="s">
        <v>209</v>
      </c>
      <c r="D84" s="82" t="s">
        <v>91</v>
      </c>
      <c r="E84" s="82" t="s">
        <v>92</v>
      </c>
      <c r="F84" s="92">
        <v>66000</v>
      </c>
    </row>
    <row r="85" spans="1:6" ht="15.75">
      <c r="A85" s="80">
        <v>77</v>
      </c>
      <c r="B85" s="80" t="s">
        <v>210</v>
      </c>
      <c r="C85" s="81" t="s">
        <v>211</v>
      </c>
      <c r="D85" s="82" t="s">
        <v>91</v>
      </c>
      <c r="E85" s="82" t="s">
        <v>92</v>
      </c>
      <c r="F85" s="92">
        <v>60000</v>
      </c>
    </row>
    <row r="86" spans="1:6" ht="15.75">
      <c r="A86" s="80">
        <v>78</v>
      </c>
      <c r="B86" s="80" t="s">
        <v>212</v>
      </c>
      <c r="C86" s="81" t="s">
        <v>213</v>
      </c>
      <c r="D86" s="82" t="s">
        <v>91</v>
      </c>
      <c r="E86" s="82" t="s">
        <v>92</v>
      </c>
      <c r="F86" s="94">
        <v>45000</v>
      </c>
    </row>
    <row r="87" spans="1:6" ht="15.75">
      <c r="A87" s="80">
        <v>79</v>
      </c>
      <c r="B87" s="80" t="s">
        <v>214</v>
      </c>
      <c r="C87" s="81" t="s">
        <v>215</v>
      </c>
      <c r="D87" s="82" t="s">
        <v>91</v>
      </c>
      <c r="E87" s="82" t="s">
        <v>92</v>
      </c>
      <c r="F87" s="92">
        <v>68000</v>
      </c>
    </row>
    <row r="88" spans="1:6" ht="15.75">
      <c r="A88" s="80">
        <v>80</v>
      </c>
      <c r="B88" s="80" t="s">
        <v>216</v>
      </c>
      <c r="C88" s="81" t="s">
        <v>217</v>
      </c>
      <c r="D88" s="82" t="s">
        <v>91</v>
      </c>
      <c r="E88" s="82" t="s">
        <v>92</v>
      </c>
      <c r="F88" s="92">
        <v>68000</v>
      </c>
    </row>
    <row r="89" spans="1:6" ht="15.75">
      <c r="A89" s="80">
        <v>81</v>
      </c>
      <c r="B89" s="80" t="s">
        <v>218</v>
      </c>
      <c r="C89" s="81" t="s">
        <v>219</v>
      </c>
      <c r="D89" s="82" t="s">
        <v>91</v>
      </c>
      <c r="E89" s="82" t="s">
        <v>92</v>
      </c>
      <c r="F89" s="92">
        <v>63000</v>
      </c>
    </row>
    <row r="90" spans="1:6" ht="15.75">
      <c r="A90" s="80">
        <v>82</v>
      </c>
      <c r="B90" s="80" t="s">
        <v>220</v>
      </c>
      <c r="C90" s="81" t="s">
        <v>221</v>
      </c>
      <c r="D90" s="82" t="s">
        <v>91</v>
      </c>
      <c r="E90" s="82" t="s">
        <v>92</v>
      </c>
      <c r="F90" s="92">
        <v>69000</v>
      </c>
    </row>
    <row r="91" spans="1:6" ht="15.75">
      <c r="A91" s="80">
        <v>83</v>
      </c>
      <c r="B91" s="80" t="s">
        <v>222</v>
      </c>
      <c r="C91" s="81" t="s">
        <v>223</v>
      </c>
      <c r="D91" s="82" t="s">
        <v>91</v>
      </c>
      <c r="E91" s="82" t="s">
        <v>92</v>
      </c>
      <c r="F91" s="92">
        <v>69000</v>
      </c>
    </row>
    <row r="92" spans="1:6" ht="15.75">
      <c r="A92" s="78"/>
      <c r="B92" s="78"/>
      <c r="C92" s="79" t="s">
        <v>224</v>
      </c>
      <c r="D92" s="79"/>
      <c r="E92" s="79"/>
      <c r="F92" s="91"/>
    </row>
    <row r="93" spans="1:6" ht="15.75">
      <c r="A93" s="80">
        <v>84</v>
      </c>
      <c r="B93" s="80" t="s">
        <v>225</v>
      </c>
      <c r="C93" s="81" t="s">
        <v>226</v>
      </c>
      <c r="D93" s="82" t="s">
        <v>91</v>
      </c>
      <c r="E93" s="82" t="s">
        <v>133</v>
      </c>
      <c r="F93" s="93">
        <v>62000</v>
      </c>
    </row>
    <row r="94" spans="1:6" ht="15.75">
      <c r="A94" s="80">
        <v>85</v>
      </c>
      <c r="B94" s="80" t="s">
        <v>227</v>
      </c>
      <c r="C94" s="81" t="s">
        <v>228</v>
      </c>
      <c r="D94" s="82" t="s">
        <v>91</v>
      </c>
      <c r="E94" s="82" t="s">
        <v>133</v>
      </c>
      <c r="F94" s="93">
        <v>65000</v>
      </c>
    </row>
    <row r="95" spans="1:6" ht="15.75">
      <c r="A95" s="80">
        <v>86</v>
      </c>
      <c r="B95" s="80" t="s">
        <v>229</v>
      </c>
      <c r="C95" s="81" t="s">
        <v>230</v>
      </c>
      <c r="D95" s="82" t="s">
        <v>91</v>
      </c>
      <c r="E95" s="82" t="s">
        <v>133</v>
      </c>
      <c r="F95" s="93">
        <v>66000</v>
      </c>
    </row>
    <row r="96" spans="1:6" ht="15.75">
      <c r="A96" s="80">
        <v>87</v>
      </c>
      <c r="B96" s="80" t="s">
        <v>231</v>
      </c>
      <c r="C96" s="81" t="s">
        <v>232</v>
      </c>
      <c r="D96" s="82" t="s">
        <v>91</v>
      </c>
      <c r="E96" s="82" t="s">
        <v>133</v>
      </c>
      <c r="F96" s="93">
        <v>65000</v>
      </c>
    </row>
    <row r="97" spans="1:6" ht="15.75">
      <c r="A97" s="80">
        <v>88</v>
      </c>
      <c r="B97" s="80" t="s">
        <v>233</v>
      </c>
      <c r="C97" s="81" t="s">
        <v>234</v>
      </c>
      <c r="D97" s="82" t="s">
        <v>91</v>
      </c>
      <c r="E97" s="82" t="s">
        <v>133</v>
      </c>
      <c r="F97" s="93">
        <v>73000</v>
      </c>
    </row>
    <row r="98" spans="1:6" ht="15.75">
      <c r="A98" s="80">
        <v>89</v>
      </c>
      <c r="B98" s="80" t="s">
        <v>235</v>
      </c>
      <c r="C98" s="81" t="s">
        <v>236</v>
      </c>
      <c r="D98" s="82" t="s">
        <v>91</v>
      </c>
      <c r="E98" s="82" t="s">
        <v>133</v>
      </c>
      <c r="F98" s="93">
        <v>73000</v>
      </c>
    </row>
    <row r="99" spans="1:6" ht="15.75">
      <c r="A99" s="80">
        <v>90</v>
      </c>
      <c r="B99" s="80" t="s">
        <v>237</v>
      </c>
      <c r="C99" s="81" t="s">
        <v>238</v>
      </c>
      <c r="D99" s="82" t="s">
        <v>91</v>
      </c>
      <c r="E99" s="82" t="s">
        <v>133</v>
      </c>
      <c r="F99" s="93">
        <v>67000</v>
      </c>
    </row>
    <row r="100" spans="1:6" ht="15.75">
      <c r="A100" s="80">
        <v>91</v>
      </c>
      <c r="B100" s="80" t="s">
        <v>239</v>
      </c>
      <c r="C100" s="81" t="s">
        <v>240</v>
      </c>
      <c r="D100" s="82" t="s">
        <v>91</v>
      </c>
      <c r="E100" s="82" t="s">
        <v>133</v>
      </c>
      <c r="F100" s="93">
        <v>71000</v>
      </c>
    </row>
    <row r="101" spans="1:6" ht="15.75">
      <c r="A101" s="80">
        <v>92</v>
      </c>
      <c r="B101" s="80" t="s">
        <v>241</v>
      </c>
      <c r="C101" s="81" t="s">
        <v>242</v>
      </c>
      <c r="D101" s="82" t="s">
        <v>91</v>
      </c>
      <c r="E101" s="82" t="s">
        <v>133</v>
      </c>
      <c r="F101" s="93">
        <v>67000</v>
      </c>
    </row>
    <row r="102" spans="1:6" ht="15.75">
      <c r="A102" s="80">
        <v>93</v>
      </c>
      <c r="B102" s="80" t="s">
        <v>243</v>
      </c>
      <c r="C102" s="81" t="s">
        <v>244</v>
      </c>
      <c r="D102" s="82" t="s">
        <v>91</v>
      </c>
      <c r="E102" s="82" t="s">
        <v>133</v>
      </c>
      <c r="F102" s="93">
        <v>75000</v>
      </c>
    </row>
    <row r="103" spans="1:6" ht="15.75">
      <c r="A103" s="80">
        <v>94</v>
      </c>
      <c r="B103" s="80" t="s">
        <v>245</v>
      </c>
      <c r="C103" s="81" t="s">
        <v>246</v>
      </c>
      <c r="D103" s="82" t="s">
        <v>91</v>
      </c>
      <c r="E103" s="82" t="s">
        <v>133</v>
      </c>
      <c r="F103" s="93">
        <v>75000</v>
      </c>
    </row>
    <row r="104" spans="1:6" ht="15.75">
      <c r="A104" s="78"/>
      <c r="B104" s="78"/>
      <c r="C104" s="79" t="s">
        <v>247</v>
      </c>
      <c r="D104" s="79"/>
      <c r="E104" s="83"/>
      <c r="F104" s="91"/>
    </row>
    <row r="105" spans="1:6" ht="15.75">
      <c r="A105" s="4">
        <v>95</v>
      </c>
      <c r="B105" s="4" t="s">
        <v>248</v>
      </c>
      <c r="C105" s="85" t="s">
        <v>249</v>
      </c>
      <c r="D105" s="86" t="s">
        <v>91</v>
      </c>
      <c r="E105" s="86" t="s">
        <v>169</v>
      </c>
      <c r="F105" s="95">
        <v>70000</v>
      </c>
    </row>
    <row r="106" spans="1:6" ht="15.75">
      <c r="A106" s="4">
        <v>96</v>
      </c>
      <c r="B106" s="4" t="s">
        <v>250</v>
      </c>
      <c r="C106" s="85" t="s">
        <v>251</v>
      </c>
      <c r="D106" s="86" t="s">
        <v>91</v>
      </c>
      <c r="E106" s="86" t="s">
        <v>169</v>
      </c>
      <c r="F106" s="95">
        <v>80000</v>
      </c>
    </row>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Đơn đặt hàng</vt:lpstr>
      <vt:lpstr>PL</vt:lpstr>
      <vt:lpstr>BBGH</vt:lpstr>
      <vt:lpstr>DATA SP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Chicken</dc:creator>
  <cp:lastModifiedBy>Admin</cp:lastModifiedBy>
  <cp:lastPrinted>2024-07-16T07:48:15Z</cp:lastPrinted>
  <dcterms:created xsi:type="dcterms:W3CDTF">2013-09-24T08:06:35Z</dcterms:created>
  <dcterms:modified xsi:type="dcterms:W3CDTF">2025-07-26T08:59:03Z</dcterms:modified>
</cp:coreProperties>
</file>